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DieseArbeitsmappe" defaultThemeVersion="124226"/>
  <bookViews>
    <workbookView xWindow="120" yWindow="240" windowWidth="20730" windowHeight="11760" firstSheet="2" activeTab="2"/>
  </bookViews>
  <sheets>
    <sheet name="Chiller Performance3_3" sheetId="9" state="hidden" r:id="rId1"/>
    <sheet name="Chiller Performance3_4" sheetId="6" state="hidden" r:id="rId2"/>
    <sheet name="Chiller Performance3_5" sheetId="5" r:id="rId3"/>
    <sheet name="Chiller Performance3_6" sheetId="1" state="hidden" r:id="rId4"/>
    <sheet name="Chiller Performance4_3" sheetId="14" state="hidden" r:id="rId5"/>
    <sheet name="Chiller Performance4_4" sheetId="13" state="hidden" r:id="rId6"/>
    <sheet name="Chiller Performance4_5" sheetId="12" state="hidden" r:id="rId7"/>
    <sheet name="Chiller Performance4_6" sheetId="10" state="hidden" r:id="rId8"/>
    <sheet name="Chiller Performance5_3" sheetId="17" state="hidden" r:id="rId9"/>
    <sheet name="Chiller Performance5_4" sheetId="16" state="hidden" r:id="rId10"/>
    <sheet name="Chiller Performance5_5" sheetId="15" state="hidden" r:id="rId11"/>
    <sheet name="Chiller Performance5_6" sheetId="11" state="hidden" r:id="rId12"/>
    <sheet name="PLR" sheetId="2" r:id="rId13"/>
  </sheets>
  <calcPr calcId="145621"/>
</workbook>
</file>

<file path=xl/calcChain.xml><?xml version="1.0" encoding="utf-8"?>
<calcChain xmlns="http://schemas.openxmlformats.org/spreadsheetml/2006/main">
  <c r="B8" i="2" l="1"/>
  <c r="C8" i="2"/>
  <c r="D8" i="2"/>
  <c r="E8" i="2"/>
  <c r="A8" i="2"/>
  <c r="J9" i="2" s="1"/>
  <c r="A9" i="2"/>
  <c r="A11" i="2"/>
  <c r="A10" i="2"/>
  <c r="A12" i="2"/>
  <c r="A13" i="2"/>
  <c r="B89" i="11"/>
  <c r="J13" i="2"/>
  <c r="J12" i="2"/>
  <c r="J11" i="2"/>
  <c r="J10" i="2"/>
  <c r="B59" i="9" l="1"/>
  <c r="D55" i="9" l="1"/>
  <c r="C55" i="9"/>
  <c r="B55" i="9"/>
  <c r="D54" i="9"/>
  <c r="C54" i="9"/>
  <c r="B54" i="9"/>
  <c r="D42" i="9"/>
  <c r="L64" i="9" s="1"/>
  <c r="C42" i="9"/>
  <c r="L63" i="9" s="1"/>
  <c r="B42" i="9"/>
  <c r="L62" i="9" s="1"/>
  <c r="D41" i="9"/>
  <c r="C41" i="9"/>
  <c r="B41" i="9"/>
  <c r="E58" i="6"/>
  <c r="D58" i="6"/>
  <c r="C58" i="6"/>
  <c r="B58" i="6"/>
  <c r="D57" i="6"/>
  <c r="C57" i="6"/>
  <c r="B57" i="6"/>
  <c r="E42" i="6"/>
  <c r="L70" i="6" s="1"/>
  <c r="D42" i="6"/>
  <c r="L69" i="6" s="1"/>
  <c r="C42" i="6"/>
  <c r="L68" i="6" s="1"/>
  <c r="B42" i="6"/>
  <c r="L67" i="6" s="1"/>
  <c r="D41" i="6"/>
  <c r="C41" i="6"/>
  <c r="B41" i="6"/>
  <c r="F61" i="5"/>
  <c r="E61" i="5"/>
  <c r="D61" i="5"/>
  <c r="C61" i="5"/>
  <c r="B61" i="5"/>
  <c r="D60" i="5"/>
  <c r="C60" i="5"/>
  <c r="B60" i="5"/>
  <c r="F42" i="5"/>
  <c r="L76" i="5" s="1"/>
  <c r="E42" i="5"/>
  <c r="L75" i="5" s="1"/>
  <c r="D42" i="5"/>
  <c r="L74" i="5" s="1"/>
  <c r="C42" i="5"/>
  <c r="L73" i="5" s="1"/>
  <c r="B42" i="5"/>
  <c r="L72" i="5" s="1"/>
  <c r="D41" i="5"/>
  <c r="C41" i="5"/>
  <c r="J71" i="5" s="1"/>
  <c r="B41" i="5"/>
  <c r="G64" i="1"/>
  <c r="F64" i="1"/>
  <c r="E64" i="1"/>
  <c r="D64" i="1"/>
  <c r="C64" i="1"/>
  <c r="B64" i="1"/>
  <c r="D63" i="1"/>
  <c r="C63" i="1"/>
  <c r="B63" i="1"/>
  <c r="J58" i="1"/>
  <c r="J55" i="1"/>
  <c r="J52" i="1"/>
  <c r="J49" i="1"/>
  <c r="G42" i="1"/>
  <c r="F42" i="1"/>
  <c r="E42" i="1"/>
  <c r="L46" i="1" s="1"/>
  <c r="D42" i="1"/>
  <c r="L57" i="1" s="1"/>
  <c r="C42" i="1"/>
  <c r="B42" i="1"/>
  <c r="D41" i="1"/>
  <c r="J82" i="1" s="1"/>
  <c r="C41" i="1"/>
  <c r="J76" i="1" s="1"/>
  <c r="B41" i="1"/>
  <c r="J70" i="1" s="1"/>
  <c r="D58" i="14"/>
  <c r="C58" i="14"/>
  <c r="B58" i="14"/>
  <c r="E57" i="14"/>
  <c r="D57" i="14"/>
  <c r="C57" i="14"/>
  <c r="B57" i="14"/>
  <c r="J54" i="14"/>
  <c r="D42" i="14"/>
  <c r="L70" i="14" s="1"/>
  <c r="C42" i="14"/>
  <c r="L69" i="14" s="1"/>
  <c r="B42" i="14"/>
  <c r="E41" i="14"/>
  <c r="J70" i="14" s="1"/>
  <c r="D41" i="14"/>
  <c r="C41" i="14"/>
  <c r="B41" i="14"/>
  <c r="E62" i="13"/>
  <c r="D62" i="13"/>
  <c r="C62" i="13"/>
  <c r="B62" i="13"/>
  <c r="E61" i="13"/>
  <c r="D61" i="13"/>
  <c r="C61" i="13"/>
  <c r="B61" i="13"/>
  <c r="E42" i="13"/>
  <c r="L78" i="13" s="1"/>
  <c r="D42" i="13"/>
  <c r="L77" i="13" s="1"/>
  <c r="C42" i="13"/>
  <c r="L76" i="13" s="1"/>
  <c r="B42" i="13"/>
  <c r="L75" i="13" s="1"/>
  <c r="E41" i="13"/>
  <c r="J55" i="13" s="1"/>
  <c r="D41" i="13"/>
  <c r="J54" i="13" s="1"/>
  <c r="C41" i="13"/>
  <c r="J50" i="13" s="1"/>
  <c r="B41" i="13"/>
  <c r="F66" i="12"/>
  <c r="E66" i="12"/>
  <c r="D66" i="12"/>
  <c r="C66" i="12"/>
  <c r="B66" i="12"/>
  <c r="E65" i="12"/>
  <c r="D65" i="12"/>
  <c r="C65" i="12"/>
  <c r="B65" i="12"/>
  <c r="F42" i="12"/>
  <c r="L86" i="12" s="1"/>
  <c r="E42" i="12"/>
  <c r="L85" i="12" s="1"/>
  <c r="D42" i="12"/>
  <c r="L84" i="12" s="1"/>
  <c r="C42" i="12"/>
  <c r="L83" i="12" s="1"/>
  <c r="B42" i="12"/>
  <c r="L82" i="12" s="1"/>
  <c r="E41" i="12"/>
  <c r="J58" i="12" s="1"/>
  <c r="D41" i="12"/>
  <c r="C41" i="12"/>
  <c r="J51" i="12" s="1"/>
  <c r="B41" i="12"/>
  <c r="G70" i="10"/>
  <c r="F70" i="10"/>
  <c r="E70" i="10"/>
  <c r="D70" i="10"/>
  <c r="C70" i="10"/>
  <c r="B70" i="10"/>
  <c r="E69" i="10"/>
  <c r="D69" i="10"/>
  <c r="C69" i="10"/>
  <c r="B69" i="10"/>
  <c r="G42" i="10"/>
  <c r="F42" i="10"/>
  <c r="E42" i="10"/>
  <c r="L46" i="10" s="1"/>
  <c r="D42" i="10"/>
  <c r="C42" i="10"/>
  <c r="B42" i="10"/>
  <c r="E41" i="10"/>
  <c r="J66" i="10" s="1"/>
  <c r="D41" i="10"/>
  <c r="C41" i="10"/>
  <c r="J54" i="10" s="1"/>
  <c r="B41" i="10"/>
  <c r="J48" i="10" s="1"/>
  <c r="D61" i="17"/>
  <c r="C61" i="17"/>
  <c r="B61" i="17"/>
  <c r="F60" i="17"/>
  <c r="E60" i="17"/>
  <c r="D60" i="17"/>
  <c r="C60" i="17"/>
  <c r="B60" i="17"/>
  <c r="D42" i="17"/>
  <c r="L76" i="17" s="1"/>
  <c r="C42" i="17"/>
  <c r="L75" i="17" s="1"/>
  <c r="B42" i="17"/>
  <c r="L74" i="17" s="1"/>
  <c r="F41" i="17"/>
  <c r="E41" i="17"/>
  <c r="D41" i="17"/>
  <c r="C41" i="17"/>
  <c r="B41" i="17"/>
  <c r="J45" i="17" s="1"/>
  <c r="E66" i="16"/>
  <c r="D66" i="16"/>
  <c r="C66" i="16"/>
  <c r="B66" i="16"/>
  <c r="F65" i="16"/>
  <c r="E65" i="16"/>
  <c r="D65" i="16"/>
  <c r="C65" i="16"/>
  <c r="B65" i="16"/>
  <c r="J57" i="16"/>
  <c r="E42" i="16"/>
  <c r="L86" i="16" s="1"/>
  <c r="D42" i="16"/>
  <c r="L85" i="16" s="1"/>
  <c r="C42" i="16"/>
  <c r="L84" i="16" s="1"/>
  <c r="B42" i="16"/>
  <c r="L83" i="16" s="1"/>
  <c r="F41" i="16"/>
  <c r="J60" i="16" s="1"/>
  <c r="E41" i="16"/>
  <c r="J58" i="16" s="1"/>
  <c r="D41" i="16"/>
  <c r="C41" i="16"/>
  <c r="J48" i="16" s="1"/>
  <c r="B41" i="16"/>
  <c r="J46" i="16" s="1"/>
  <c r="F71" i="15"/>
  <c r="E71" i="15"/>
  <c r="D71" i="15"/>
  <c r="C71" i="15"/>
  <c r="B71" i="15"/>
  <c r="F70" i="15"/>
  <c r="E70" i="15"/>
  <c r="D70" i="15"/>
  <c r="C70" i="15"/>
  <c r="B70" i="15"/>
  <c r="L50" i="15"/>
  <c r="F42" i="15"/>
  <c r="L96" i="15" s="1"/>
  <c r="E42" i="15"/>
  <c r="L95" i="15" s="1"/>
  <c r="D42" i="15"/>
  <c r="L94" i="15" s="1"/>
  <c r="C42" i="15"/>
  <c r="L93" i="15" s="1"/>
  <c r="B42" i="15"/>
  <c r="L92" i="15" s="1"/>
  <c r="F41" i="15"/>
  <c r="E41" i="15"/>
  <c r="D41" i="15"/>
  <c r="C41" i="15"/>
  <c r="B41" i="15"/>
  <c r="L106" i="11"/>
  <c r="L105" i="11"/>
  <c r="L104" i="11"/>
  <c r="L103" i="11"/>
  <c r="L102" i="11"/>
  <c r="L101" i="11"/>
  <c r="L100" i="11"/>
  <c r="L99" i="11"/>
  <c r="L98" i="11"/>
  <c r="L97" i="11"/>
  <c r="L96" i="11"/>
  <c r="L95" i="11"/>
  <c r="L94" i="11"/>
  <c r="L93" i="11"/>
  <c r="L92" i="11"/>
  <c r="L91" i="11"/>
  <c r="L90" i="11"/>
  <c r="L89" i="11"/>
  <c r="L88" i="11"/>
  <c r="L87" i="11"/>
  <c r="L86" i="11"/>
  <c r="L85" i="11"/>
  <c r="L84" i="11"/>
  <c r="L83" i="11"/>
  <c r="L82" i="11"/>
  <c r="L81" i="11"/>
  <c r="L80" i="11"/>
  <c r="L79" i="11"/>
  <c r="L78" i="11"/>
  <c r="L77" i="11"/>
  <c r="J106" i="11"/>
  <c r="J105" i="11"/>
  <c r="J104" i="11"/>
  <c r="J103" i="11"/>
  <c r="J102" i="11"/>
  <c r="J101" i="11"/>
  <c r="J100" i="11"/>
  <c r="J99" i="11"/>
  <c r="J98" i="11"/>
  <c r="J97" i="11"/>
  <c r="J96" i="11"/>
  <c r="J95" i="11"/>
  <c r="J94" i="11"/>
  <c r="J93" i="11"/>
  <c r="J92" i="11"/>
  <c r="J91" i="11"/>
  <c r="J90" i="11"/>
  <c r="J89" i="11"/>
  <c r="J88" i="11"/>
  <c r="J87" i="11"/>
  <c r="J86" i="11"/>
  <c r="J85" i="11"/>
  <c r="J84" i="11"/>
  <c r="J83" i="11"/>
  <c r="J82" i="11"/>
  <c r="J81" i="11"/>
  <c r="J80" i="11"/>
  <c r="J79" i="11"/>
  <c r="J78" i="11"/>
  <c r="J77" i="11"/>
  <c r="G76" i="11"/>
  <c r="F76" i="11"/>
  <c r="E76" i="11"/>
  <c r="D76" i="11"/>
  <c r="C76" i="11"/>
  <c r="B76" i="11"/>
  <c r="F75" i="11"/>
  <c r="E75" i="11"/>
  <c r="D75" i="11"/>
  <c r="C75" i="11"/>
  <c r="B75" i="11"/>
  <c r="F41" i="11"/>
  <c r="E41" i="11"/>
  <c r="B77" i="11"/>
  <c r="C77" i="11"/>
  <c r="B78" i="11"/>
  <c r="C78" i="11"/>
  <c r="B79" i="11"/>
  <c r="C79" i="11"/>
  <c r="B80" i="11"/>
  <c r="C80" i="11"/>
  <c r="C43" i="11"/>
  <c r="C44" i="11"/>
  <c r="C45" i="11"/>
  <c r="C46" i="11"/>
  <c r="C47" i="11"/>
  <c r="C48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48" i="11"/>
  <c r="B47" i="11"/>
  <c r="B46" i="11"/>
  <c r="B45" i="11"/>
  <c r="B44" i="11"/>
  <c r="L50" i="9" l="1"/>
  <c r="L43" i="9"/>
  <c r="L51" i="9"/>
  <c r="L45" i="9"/>
  <c r="L47" i="9"/>
  <c r="L49" i="9"/>
  <c r="L48" i="9"/>
  <c r="L44" i="9"/>
  <c r="L46" i="9"/>
  <c r="J56" i="9"/>
  <c r="J57" i="9"/>
  <c r="J58" i="9"/>
  <c r="J59" i="9"/>
  <c r="J60" i="9"/>
  <c r="J61" i="9"/>
  <c r="J62" i="9"/>
  <c r="J63" i="9"/>
  <c r="J64" i="9"/>
  <c r="J43" i="9"/>
  <c r="J44" i="9"/>
  <c r="J45" i="9"/>
  <c r="J46" i="9"/>
  <c r="J47" i="9"/>
  <c r="J48" i="9"/>
  <c r="J49" i="9"/>
  <c r="J50" i="9"/>
  <c r="J51" i="9"/>
  <c r="L56" i="9"/>
  <c r="L57" i="9"/>
  <c r="L58" i="9"/>
  <c r="L59" i="9"/>
  <c r="L60" i="9"/>
  <c r="L61" i="9"/>
  <c r="J43" i="6"/>
  <c r="J44" i="6"/>
  <c r="J45" i="6"/>
  <c r="J46" i="6"/>
  <c r="J47" i="6"/>
  <c r="J48" i="6"/>
  <c r="J49" i="6"/>
  <c r="J50" i="6"/>
  <c r="J51" i="6"/>
  <c r="J52" i="6"/>
  <c r="J53" i="6"/>
  <c r="J54" i="6"/>
  <c r="J59" i="6"/>
  <c r="J60" i="6"/>
  <c r="J61" i="6"/>
  <c r="J62" i="6"/>
  <c r="J63" i="6"/>
  <c r="J64" i="6"/>
  <c r="J65" i="6"/>
  <c r="J66" i="6"/>
  <c r="J67" i="6"/>
  <c r="J68" i="6"/>
  <c r="J69" i="6"/>
  <c r="J70" i="6"/>
  <c r="L43" i="6"/>
  <c r="L44" i="6"/>
  <c r="L45" i="6"/>
  <c r="L46" i="6"/>
  <c r="L47" i="6"/>
  <c r="L48" i="6"/>
  <c r="L49" i="6"/>
  <c r="L50" i="6"/>
  <c r="L51" i="6"/>
  <c r="L52" i="6"/>
  <c r="L53" i="6"/>
  <c r="L54" i="6"/>
  <c r="L59" i="6"/>
  <c r="L60" i="6"/>
  <c r="L61" i="6"/>
  <c r="L62" i="6"/>
  <c r="L63" i="6"/>
  <c r="L64" i="6"/>
  <c r="L65" i="6"/>
  <c r="L66" i="6"/>
  <c r="J50" i="5"/>
  <c r="J51" i="5"/>
  <c r="J47" i="5"/>
  <c r="J45" i="5"/>
  <c r="J46" i="5"/>
  <c r="J49" i="5"/>
  <c r="L50" i="5"/>
  <c r="L55" i="5"/>
  <c r="J68" i="5"/>
  <c r="J70" i="5"/>
  <c r="J44" i="5"/>
  <c r="L45" i="5"/>
  <c r="J48" i="5"/>
  <c r="J43" i="5"/>
  <c r="J52" i="5"/>
  <c r="J67" i="5"/>
  <c r="J69" i="5"/>
  <c r="J53" i="5"/>
  <c r="J55" i="5"/>
  <c r="L49" i="5"/>
  <c r="L52" i="5"/>
  <c r="L54" i="5"/>
  <c r="J65" i="5"/>
  <c r="J73" i="5"/>
  <c r="J54" i="5"/>
  <c r="J56" i="5"/>
  <c r="J57" i="5"/>
  <c r="L43" i="5"/>
  <c r="L44" i="5"/>
  <c r="L46" i="5"/>
  <c r="L47" i="5"/>
  <c r="L48" i="5"/>
  <c r="L51" i="5"/>
  <c r="L53" i="5"/>
  <c r="L56" i="5"/>
  <c r="L57" i="5"/>
  <c r="J62" i="5"/>
  <c r="J63" i="5"/>
  <c r="J64" i="5"/>
  <c r="J66" i="5"/>
  <c r="J72" i="5"/>
  <c r="J74" i="5"/>
  <c r="J75" i="5"/>
  <c r="J76" i="5"/>
  <c r="L62" i="5"/>
  <c r="L63" i="5"/>
  <c r="L64" i="5"/>
  <c r="L65" i="5"/>
  <c r="L66" i="5"/>
  <c r="L67" i="5"/>
  <c r="L68" i="5"/>
  <c r="L69" i="5"/>
  <c r="L70" i="5"/>
  <c r="L71" i="5"/>
  <c r="J50" i="1"/>
  <c r="L52" i="1"/>
  <c r="J56" i="1"/>
  <c r="L58" i="1"/>
  <c r="L45" i="1"/>
  <c r="J51" i="1"/>
  <c r="J53" i="1"/>
  <c r="J57" i="1"/>
  <c r="J59" i="1"/>
  <c r="L51" i="1"/>
  <c r="J54" i="1"/>
  <c r="J60" i="1"/>
  <c r="J43" i="1"/>
  <c r="J44" i="1"/>
  <c r="J45" i="1"/>
  <c r="J46" i="1"/>
  <c r="J47" i="1"/>
  <c r="J48" i="1"/>
  <c r="L43" i="1"/>
  <c r="L44" i="1"/>
  <c r="L47" i="1"/>
  <c r="L48" i="1"/>
  <c r="L49" i="1"/>
  <c r="L50" i="1"/>
  <c r="L53" i="1"/>
  <c r="L54" i="1"/>
  <c r="L55" i="1"/>
  <c r="L56" i="1"/>
  <c r="L59" i="1"/>
  <c r="L60" i="1"/>
  <c r="J65" i="1"/>
  <c r="J66" i="1"/>
  <c r="J67" i="1"/>
  <c r="J68" i="1"/>
  <c r="J69" i="1"/>
  <c r="J71" i="1"/>
  <c r="J72" i="1"/>
  <c r="J73" i="1"/>
  <c r="J74" i="1"/>
  <c r="J75" i="1"/>
  <c r="J77" i="1"/>
  <c r="J78" i="1"/>
  <c r="J79" i="1"/>
  <c r="J80" i="1"/>
  <c r="J81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J53" i="14"/>
  <c r="J68" i="14"/>
  <c r="J52" i="14"/>
  <c r="J69" i="14"/>
  <c r="J61" i="14"/>
  <c r="J60" i="14"/>
  <c r="J59" i="14"/>
  <c r="J45" i="14"/>
  <c r="J44" i="14"/>
  <c r="J43" i="14"/>
  <c r="L68" i="14"/>
  <c r="L65" i="14"/>
  <c r="L62" i="14"/>
  <c r="L59" i="14"/>
  <c r="L52" i="14"/>
  <c r="L49" i="14"/>
  <c r="L46" i="14"/>
  <c r="L43" i="14"/>
  <c r="J46" i="14"/>
  <c r="J47" i="14"/>
  <c r="J48" i="14"/>
  <c r="J49" i="14"/>
  <c r="J50" i="14"/>
  <c r="J51" i="14"/>
  <c r="J62" i="14"/>
  <c r="J63" i="14"/>
  <c r="J64" i="14"/>
  <c r="J65" i="14"/>
  <c r="J66" i="14"/>
  <c r="J67" i="14"/>
  <c r="L44" i="14"/>
  <c r="L45" i="14"/>
  <c r="L47" i="14"/>
  <c r="L48" i="14"/>
  <c r="L50" i="14"/>
  <c r="L51" i="14"/>
  <c r="L53" i="14"/>
  <c r="L54" i="14"/>
  <c r="L60" i="14"/>
  <c r="L61" i="14"/>
  <c r="L63" i="14"/>
  <c r="L64" i="14"/>
  <c r="L66" i="14"/>
  <c r="L67" i="14"/>
  <c r="J49" i="13"/>
  <c r="J48" i="13"/>
  <c r="J44" i="13"/>
  <c r="J47" i="13"/>
  <c r="J46" i="13"/>
  <c r="J45" i="13"/>
  <c r="J43" i="13"/>
  <c r="J51" i="13"/>
  <c r="J53" i="13"/>
  <c r="J56" i="13"/>
  <c r="J57" i="13"/>
  <c r="J58" i="13"/>
  <c r="L43" i="13"/>
  <c r="L44" i="13"/>
  <c r="L45" i="13"/>
  <c r="L46" i="13"/>
  <c r="L47" i="13"/>
  <c r="L48" i="13"/>
  <c r="L49" i="13"/>
  <c r="L50" i="13"/>
  <c r="L51" i="13"/>
  <c r="L52" i="13"/>
  <c r="L53" i="13"/>
  <c r="L54" i="13"/>
  <c r="L55" i="13"/>
  <c r="L56" i="13"/>
  <c r="L57" i="13"/>
  <c r="L58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52" i="13"/>
  <c r="L63" i="13"/>
  <c r="L64" i="13"/>
  <c r="L65" i="13"/>
  <c r="L66" i="13"/>
  <c r="L67" i="13"/>
  <c r="L68" i="13"/>
  <c r="L69" i="13"/>
  <c r="L70" i="13"/>
  <c r="L71" i="13"/>
  <c r="L72" i="13"/>
  <c r="L73" i="13"/>
  <c r="L74" i="13"/>
  <c r="J60" i="12"/>
  <c r="J61" i="12"/>
  <c r="J62" i="12"/>
  <c r="J50" i="12"/>
  <c r="J53" i="12"/>
  <c r="J57" i="12"/>
  <c r="J49" i="12"/>
  <c r="J56" i="12"/>
  <c r="J59" i="12"/>
  <c r="J48" i="12"/>
  <c r="J52" i="12"/>
  <c r="J55" i="12"/>
  <c r="J54" i="12"/>
  <c r="J44" i="12"/>
  <c r="J46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J45" i="12"/>
  <c r="J47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43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58" i="10"/>
  <c r="L52" i="10"/>
  <c r="L64" i="10"/>
  <c r="L47" i="10"/>
  <c r="L53" i="10"/>
  <c r="L59" i="10"/>
  <c r="L65" i="10"/>
  <c r="J77" i="10"/>
  <c r="J81" i="10"/>
  <c r="L55" i="10"/>
  <c r="L61" i="10"/>
  <c r="L45" i="10"/>
  <c r="L51" i="10"/>
  <c r="L57" i="10"/>
  <c r="L63" i="10"/>
  <c r="J79" i="10"/>
  <c r="L43" i="10"/>
  <c r="L49" i="10"/>
  <c r="J80" i="10"/>
  <c r="J78" i="10"/>
  <c r="J82" i="10"/>
  <c r="L94" i="10"/>
  <c r="L88" i="10"/>
  <c r="L82" i="10"/>
  <c r="L76" i="10"/>
  <c r="L66" i="10"/>
  <c r="J60" i="10"/>
  <c r="J59" i="10"/>
  <c r="J58" i="10"/>
  <c r="J57" i="10"/>
  <c r="J56" i="10"/>
  <c r="J55" i="10"/>
  <c r="J88" i="10"/>
  <c r="J87" i="10"/>
  <c r="J86" i="10"/>
  <c r="J85" i="10"/>
  <c r="J84" i="10"/>
  <c r="J83" i="10"/>
  <c r="L90" i="10"/>
  <c r="L84" i="10"/>
  <c r="L78" i="10"/>
  <c r="L72" i="10"/>
  <c r="L50" i="10"/>
  <c r="L54" i="10"/>
  <c r="L62" i="10"/>
  <c r="L44" i="10"/>
  <c r="L48" i="10"/>
  <c r="L56" i="10"/>
  <c r="L60" i="10"/>
  <c r="J71" i="10"/>
  <c r="J72" i="10"/>
  <c r="J73" i="10"/>
  <c r="J74" i="10"/>
  <c r="J75" i="10"/>
  <c r="J76" i="10"/>
  <c r="J89" i="10"/>
  <c r="J90" i="10"/>
  <c r="J91" i="10"/>
  <c r="J92" i="10"/>
  <c r="J93" i="10"/>
  <c r="J94" i="10"/>
  <c r="J43" i="10"/>
  <c r="J44" i="10"/>
  <c r="J45" i="10"/>
  <c r="J46" i="10"/>
  <c r="J47" i="10"/>
  <c r="J49" i="10"/>
  <c r="J50" i="10"/>
  <c r="J51" i="10"/>
  <c r="J52" i="10"/>
  <c r="J53" i="10"/>
  <c r="J61" i="10"/>
  <c r="J62" i="10"/>
  <c r="J63" i="10"/>
  <c r="J64" i="10"/>
  <c r="J65" i="10"/>
  <c r="L71" i="10"/>
  <c r="L73" i="10"/>
  <c r="L74" i="10"/>
  <c r="L75" i="10"/>
  <c r="L77" i="10"/>
  <c r="L79" i="10"/>
  <c r="L80" i="10"/>
  <c r="L81" i="10"/>
  <c r="L83" i="10"/>
  <c r="L85" i="10"/>
  <c r="L86" i="10"/>
  <c r="L87" i="10"/>
  <c r="L89" i="10"/>
  <c r="L91" i="10"/>
  <c r="L92" i="10"/>
  <c r="L93" i="10"/>
  <c r="J57" i="17"/>
  <c r="J44" i="17"/>
  <c r="J56" i="17"/>
  <c r="J43" i="17"/>
  <c r="J55" i="17"/>
  <c r="J46" i="17"/>
  <c r="J47" i="17"/>
  <c r="J48" i="17"/>
  <c r="J49" i="17"/>
  <c r="J50" i="17"/>
  <c r="J51" i="17"/>
  <c r="J52" i="17"/>
  <c r="J53" i="17"/>
  <c r="J54" i="17"/>
  <c r="L43" i="17"/>
  <c r="L44" i="17"/>
  <c r="L45" i="17"/>
  <c r="L46" i="17"/>
  <c r="L47" i="17"/>
  <c r="L48" i="17"/>
  <c r="L49" i="17"/>
  <c r="L50" i="17"/>
  <c r="L51" i="17"/>
  <c r="L52" i="17"/>
  <c r="L53" i="17"/>
  <c r="L54" i="17"/>
  <c r="L55" i="17"/>
  <c r="L56" i="17"/>
  <c r="L57" i="17"/>
  <c r="J62" i="17"/>
  <c r="J63" i="17"/>
  <c r="J64" i="17"/>
  <c r="J65" i="17"/>
  <c r="J66" i="17"/>
  <c r="J67" i="17"/>
  <c r="J68" i="17"/>
  <c r="J69" i="17"/>
  <c r="J70" i="17"/>
  <c r="J71" i="17"/>
  <c r="J72" i="17"/>
  <c r="J73" i="17"/>
  <c r="J74" i="17"/>
  <c r="J75" i="17"/>
  <c r="J76" i="17"/>
  <c r="L62" i="17"/>
  <c r="L63" i="17"/>
  <c r="L64" i="17"/>
  <c r="L65" i="17"/>
  <c r="L66" i="17"/>
  <c r="L67" i="17"/>
  <c r="L68" i="17"/>
  <c r="L69" i="17"/>
  <c r="L70" i="17"/>
  <c r="L71" i="17"/>
  <c r="L72" i="17"/>
  <c r="L73" i="17"/>
  <c r="J47" i="16"/>
  <c r="J50" i="16"/>
  <c r="L67" i="16"/>
  <c r="J53" i="16"/>
  <c r="J56" i="16"/>
  <c r="J54" i="16"/>
  <c r="J49" i="16"/>
  <c r="J52" i="16"/>
  <c r="J55" i="16"/>
  <c r="J51" i="16"/>
  <c r="J44" i="16"/>
  <c r="J59" i="16"/>
  <c r="J61" i="16"/>
  <c r="J62" i="16"/>
  <c r="L43" i="16"/>
  <c r="L44" i="16"/>
  <c r="L45" i="16"/>
  <c r="L46" i="16"/>
  <c r="L47" i="16"/>
  <c r="L48" i="16"/>
  <c r="L49" i="16"/>
  <c r="L50" i="16"/>
  <c r="L51" i="16"/>
  <c r="L52" i="16"/>
  <c r="L53" i="16"/>
  <c r="L54" i="16"/>
  <c r="L55" i="16"/>
  <c r="L56" i="16"/>
  <c r="L57" i="16"/>
  <c r="L58" i="16"/>
  <c r="L59" i="16"/>
  <c r="L60" i="16"/>
  <c r="L61" i="16"/>
  <c r="L62" i="16"/>
  <c r="J43" i="16"/>
  <c r="J45" i="16"/>
  <c r="J67" i="16"/>
  <c r="J68" i="16"/>
  <c r="J69" i="16"/>
  <c r="J70" i="16"/>
  <c r="J71" i="16"/>
  <c r="J72" i="16"/>
  <c r="J73" i="16"/>
  <c r="J74" i="16"/>
  <c r="J75" i="16"/>
  <c r="J76" i="16"/>
  <c r="J77" i="16"/>
  <c r="J78" i="16"/>
  <c r="J79" i="16"/>
  <c r="J80" i="16"/>
  <c r="J81" i="16"/>
  <c r="J82" i="16"/>
  <c r="J83" i="16"/>
  <c r="J84" i="16"/>
  <c r="J85" i="16"/>
  <c r="J86" i="16"/>
  <c r="L68" i="16"/>
  <c r="L69" i="16"/>
  <c r="L70" i="16"/>
  <c r="L71" i="16"/>
  <c r="L72" i="16"/>
  <c r="L73" i="16"/>
  <c r="L74" i="16"/>
  <c r="L75" i="16"/>
  <c r="L76" i="16"/>
  <c r="L77" i="16"/>
  <c r="L78" i="16"/>
  <c r="L79" i="16"/>
  <c r="L80" i="16"/>
  <c r="L81" i="16"/>
  <c r="L82" i="16"/>
  <c r="L46" i="15"/>
  <c r="L61" i="15"/>
  <c r="L66" i="15"/>
  <c r="L51" i="15"/>
  <c r="L45" i="15"/>
  <c r="L56" i="15"/>
  <c r="L47" i="15"/>
  <c r="L52" i="15"/>
  <c r="L57" i="15"/>
  <c r="L62" i="15"/>
  <c r="L67" i="15"/>
  <c r="L43" i="15"/>
  <c r="L48" i="15"/>
  <c r="L53" i="15"/>
  <c r="L58" i="15"/>
  <c r="L63" i="15"/>
  <c r="L55" i="15"/>
  <c r="L60" i="15"/>
  <c r="L65" i="15"/>
  <c r="L44" i="15"/>
  <c r="L54" i="15"/>
  <c r="L59" i="15"/>
  <c r="L49" i="15"/>
  <c r="L64" i="15"/>
  <c r="J72" i="15"/>
  <c r="J73" i="15"/>
  <c r="J74" i="15"/>
  <c r="J75" i="15"/>
  <c r="J76" i="15"/>
  <c r="J77" i="15"/>
  <c r="J78" i="15"/>
  <c r="J79" i="15"/>
  <c r="J80" i="15"/>
  <c r="J81" i="15"/>
  <c r="J82" i="15"/>
  <c r="J83" i="15"/>
  <c r="J84" i="15"/>
  <c r="J85" i="15"/>
  <c r="J86" i="15"/>
  <c r="J87" i="15"/>
  <c r="J88" i="15"/>
  <c r="J89" i="15"/>
  <c r="J90" i="15"/>
  <c r="J91" i="15"/>
  <c r="J92" i="15"/>
  <c r="J93" i="15"/>
  <c r="J94" i="15"/>
  <c r="J95" i="15"/>
  <c r="J96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58" i="15"/>
  <c r="J59" i="15"/>
  <c r="J60" i="15"/>
  <c r="J61" i="15"/>
  <c r="J62" i="15"/>
  <c r="J63" i="15"/>
  <c r="J64" i="15"/>
  <c r="J65" i="15"/>
  <c r="J66" i="15"/>
  <c r="J67" i="15"/>
  <c r="L72" i="15"/>
  <c r="L73" i="15"/>
  <c r="L74" i="15"/>
  <c r="L75" i="15"/>
  <c r="L76" i="15"/>
  <c r="L77" i="15"/>
  <c r="L78" i="15"/>
  <c r="L79" i="15"/>
  <c r="L80" i="15"/>
  <c r="L81" i="15"/>
  <c r="L82" i="15"/>
  <c r="L83" i="15"/>
  <c r="L84" i="15"/>
  <c r="L85" i="15"/>
  <c r="L86" i="15"/>
  <c r="L87" i="15"/>
  <c r="L88" i="15"/>
  <c r="L89" i="15"/>
  <c r="L90" i="15"/>
  <c r="L91" i="15"/>
  <c r="B43" i="11"/>
  <c r="B81" i="11"/>
  <c r="B90" i="11"/>
  <c r="B93" i="11"/>
  <c r="B96" i="11"/>
  <c r="B97" i="11"/>
  <c r="B98" i="11"/>
  <c r="B101" i="11"/>
  <c r="B104" i="11"/>
  <c r="B105" i="11"/>
  <c r="B106" i="11"/>
  <c r="B92" i="11"/>
  <c r="B100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B91" i="11"/>
  <c r="B94" i="11"/>
  <c r="B95" i="11"/>
  <c r="B99" i="11"/>
  <c r="B102" i="11"/>
  <c r="B103" i="11"/>
  <c r="C81" i="11"/>
  <c r="B82" i="11"/>
  <c r="C82" i="11"/>
  <c r="B87" i="11"/>
  <c r="C87" i="11"/>
  <c r="B88" i="11"/>
  <c r="C36" i="17" l="1"/>
  <c r="B36" i="17"/>
  <c r="C34" i="17"/>
  <c r="B34" i="17"/>
  <c r="C33" i="17"/>
  <c r="B33" i="17"/>
  <c r="C32" i="17"/>
  <c r="B32" i="17"/>
  <c r="C28" i="17"/>
  <c r="B28" i="17"/>
  <c r="C26" i="17"/>
  <c r="B26" i="17"/>
  <c r="C25" i="17"/>
  <c r="B25" i="17"/>
  <c r="C24" i="17"/>
  <c r="B24" i="17"/>
  <c r="I21" i="17"/>
  <c r="H21" i="17"/>
  <c r="G21" i="17"/>
  <c r="F21" i="17"/>
  <c r="E21" i="17"/>
  <c r="D21" i="17"/>
  <c r="C21" i="17"/>
  <c r="B21" i="17"/>
  <c r="I20" i="17"/>
  <c r="H20" i="17"/>
  <c r="G20" i="17"/>
  <c r="F20" i="17"/>
  <c r="E20" i="17"/>
  <c r="D20" i="17"/>
  <c r="I19" i="17"/>
  <c r="H19" i="17"/>
  <c r="G19" i="17"/>
  <c r="F19" i="17"/>
  <c r="E19" i="17"/>
  <c r="D19" i="17"/>
  <c r="C19" i="17"/>
  <c r="B19" i="17"/>
  <c r="I18" i="17"/>
  <c r="H18" i="17"/>
  <c r="G18" i="17"/>
  <c r="F18" i="17"/>
  <c r="E18" i="17"/>
  <c r="D18" i="17"/>
  <c r="C18" i="17"/>
  <c r="B18" i="17"/>
  <c r="I17" i="17"/>
  <c r="H17" i="17"/>
  <c r="G17" i="17"/>
  <c r="F17" i="17"/>
  <c r="E17" i="17"/>
  <c r="D17" i="17"/>
  <c r="C17" i="17"/>
  <c r="B17" i="17"/>
  <c r="J12" i="17"/>
  <c r="J11" i="17"/>
  <c r="C36" i="16"/>
  <c r="B36" i="16"/>
  <c r="C34" i="16"/>
  <c r="B34" i="16"/>
  <c r="C33" i="16"/>
  <c r="B33" i="16"/>
  <c r="C32" i="16"/>
  <c r="B32" i="16"/>
  <c r="C28" i="16"/>
  <c r="B28" i="16"/>
  <c r="C26" i="16"/>
  <c r="B26" i="16"/>
  <c r="C25" i="16"/>
  <c r="B25" i="16"/>
  <c r="C24" i="16"/>
  <c r="B24" i="16"/>
  <c r="K21" i="16"/>
  <c r="J21" i="16"/>
  <c r="J28" i="16" s="1"/>
  <c r="K36" i="16" s="1"/>
  <c r="C62" i="16" s="1"/>
  <c r="C86" i="16" s="1"/>
  <c r="I21" i="16"/>
  <c r="H21" i="16"/>
  <c r="G21" i="16"/>
  <c r="F21" i="16"/>
  <c r="E21" i="16"/>
  <c r="D21" i="16"/>
  <c r="C21" i="16"/>
  <c r="B21" i="16"/>
  <c r="K20" i="16"/>
  <c r="J20" i="16"/>
  <c r="I20" i="16"/>
  <c r="H20" i="16"/>
  <c r="G20" i="16"/>
  <c r="F20" i="16"/>
  <c r="E20" i="16"/>
  <c r="D20" i="16"/>
  <c r="K19" i="16"/>
  <c r="J19" i="16"/>
  <c r="I19" i="16"/>
  <c r="H19" i="16"/>
  <c r="H34" i="16" s="1"/>
  <c r="B53" i="16" s="1"/>
  <c r="B77" i="16" s="1"/>
  <c r="G19" i="16"/>
  <c r="F19" i="16"/>
  <c r="E19" i="16"/>
  <c r="D19" i="16"/>
  <c r="C19" i="16"/>
  <c r="B19" i="16"/>
  <c r="K18" i="16"/>
  <c r="J18" i="16"/>
  <c r="I18" i="16"/>
  <c r="H18" i="16"/>
  <c r="H25" i="16" s="1"/>
  <c r="I33" i="16" s="1"/>
  <c r="C49" i="16" s="1"/>
  <c r="C73" i="16" s="1"/>
  <c r="G18" i="16"/>
  <c r="F18" i="16"/>
  <c r="E18" i="16"/>
  <c r="D18" i="16"/>
  <c r="C18" i="16"/>
  <c r="B18" i="16"/>
  <c r="K17" i="16"/>
  <c r="J17" i="16"/>
  <c r="I17" i="16"/>
  <c r="H17" i="16"/>
  <c r="G17" i="16"/>
  <c r="F17" i="16"/>
  <c r="E17" i="16"/>
  <c r="D17" i="16"/>
  <c r="C17" i="16"/>
  <c r="B17" i="16"/>
  <c r="J12" i="16"/>
  <c r="J11" i="16"/>
  <c r="C36" i="15"/>
  <c r="B36" i="15"/>
  <c r="C34" i="15"/>
  <c r="B34" i="15"/>
  <c r="C33" i="15"/>
  <c r="B33" i="15"/>
  <c r="C32" i="15"/>
  <c r="B32" i="15"/>
  <c r="C28" i="15"/>
  <c r="B28" i="15"/>
  <c r="C26" i="15"/>
  <c r="B26" i="15"/>
  <c r="C25" i="15"/>
  <c r="B25" i="15"/>
  <c r="C24" i="15"/>
  <c r="B24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M20" i="15"/>
  <c r="L20" i="15"/>
  <c r="K20" i="15"/>
  <c r="J20" i="15"/>
  <c r="I20" i="15"/>
  <c r="H20" i="15"/>
  <c r="G20" i="15"/>
  <c r="F20" i="15"/>
  <c r="E20" i="15"/>
  <c r="D20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J12" i="15"/>
  <c r="J11" i="15"/>
  <c r="J33" i="15" s="1"/>
  <c r="B51" i="15" s="1"/>
  <c r="B80" i="15" s="1"/>
  <c r="C32" i="14"/>
  <c r="B32" i="14"/>
  <c r="C31" i="14"/>
  <c r="B31" i="14"/>
  <c r="C30" i="14"/>
  <c r="B30" i="14"/>
  <c r="C29" i="14"/>
  <c r="B29" i="14"/>
  <c r="C25" i="14"/>
  <c r="B25" i="14"/>
  <c r="C24" i="14"/>
  <c r="B24" i="14"/>
  <c r="C23" i="14"/>
  <c r="B23" i="14"/>
  <c r="C22" i="14"/>
  <c r="B22" i="14"/>
  <c r="I19" i="14"/>
  <c r="H19" i="14"/>
  <c r="G19" i="14"/>
  <c r="F19" i="14"/>
  <c r="E19" i="14"/>
  <c r="D19" i="14"/>
  <c r="C19" i="14"/>
  <c r="B19" i="14"/>
  <c r="I18" i="14"/>
  <c r="H18" i="14"/>
  <c r="G18" i="14"/>
  <c r="F18" i="14"/>
  <c r="E18" i="14"/>
  <c r="D18" i="14"/>
  <c r="C18" i="14"/>
  <c r="B18" i="14"/>
  <c r="I17" i="14"/>
  <c r="H17" i="14"/>
  <c r="G17" i="14"/>
  <c r="F17" i="14"/>
  <c r="E17" i="14"/>
  <c r="D17" i="14"/>
  <c r="C17" i="14"/>
  <c r="B17" i="14"/>
  <c r="I16" i="14"/>
  <c r="H16" i="14"/>
  <c r="G16" i="14"/>
  <c r="F16" i="14"/>
  <c r="E16" i="14"/>
  <c r="D16" i="14"/>
  <c r="C16" i="14"/>
  <c r="B16" i="14"/>
  <c r="J11" i="14"/>
  <c r="J10" i="14"/>
  <c r="C32" i="13"/>
  <c r="B32" i="13"/>
  <c r="C31" i="13"/>
  <c r="B31" i="13"/>
  <c r="C30" i="13"/>
  <c r="B30" i="13"/>
  <c r="C29" i="13"/>
  <c r="B29" i="13"/>
  <c r="C25" i="13"/>
  <c r="B25" i="13"/>
  <c r="C24" i="13"/>
  <c r="B24" i="13"/>
  <c r="C23" i="13"/>
  <c r="B23" i="13"/>
  <c r="C22" i="13"/>
  <c r="B22" i="13"/>
  <c r="K19" i="13"/>
  <c r="J19" i="13"/>
  <c r="I19" i="13"/>
  <c r="H19" i="13"/>
  <c r="G19" i="13"/>
  <c r="F19" i="13"/>
  <c r="E19" i="13"/>
  <c r="D19" i="13"/>
  <c r="C19" i="13"/>
  <c r="B19" i="13"/>
  <c r="K18" i="13"/>
  <c r="J18" i="13"/>
  <c r="I18" i="13"/>
  <c r="H18" i="13"/>
  <c r="G18" i="13"/>
  <c r="F18" i="13"/>
  <c r="E18" i="13"/>
  <c r="D18" i="13"/>
  <c r="C18" i="13"/>
  <c r="B18" i="13"/>
  <c r="K17" i="13"/>
  <c r="J17" i="13"/>
  <c r="I17" i="13"/>
  <c r="H17" i="13"/>
  <c r="G17" i="13"/>
  <c r="F17" i="13"/>
  <c r="E17" i="13"/>
  <c r="D17" i="13"/>
  <c r="C17" i="13"/>
  <c r="B17" i="13"/>
  <c r="K16" i="13"/>
  <c r="J16" i="13"/>
  <c r="I16" i="13"/>
  <c r="H16" i="13"/>
  <c r="G16" i="13"/>
  <c r="F16" i="13"/>
  <c r="E16" i="13"/>
  <c r="D16" i="13"/>
  <c r="C16" i="13"/>
  <c r="B16" i="13"/>
  <c r="J11" i="13"/>
  <c r="J10" i="13"/>
  <c r="C32" i="12"/>
  <c r="B32" i="12"/>
  <c r="C31" i="12"/>
  <c r="B31" i="12"/>
  <c r="C30" i="12"/>
  <c r="B30" i="12"/>
  <c r="C29" i="12"/>
  <c r="B29" i="12"/>
  <c r="C25" i="12"/>
  <c r="B25" i="12"/>
  <c r="C24" i="12"/>
  <c r="B24" i="12"/>
  <c r="C23" i="12"/>
  <c r="B23" i="12"/>
  <c r="C22" i="12"/>
  <c r="B22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J11" i="12"/>
  <c r="J10" i="12"/>
  <c r="J50" i="11"/>
  <c r="J51" i="11"/>
  <c r="J52" i="11"/>
  <c r="J53" i="11"/>
  <c r="J54" i="11"/>
  <c r="J49" i="11"/>
  <c r="L54" i="11"/>
  <c r="L53" i="11"/>
  <c r="L52" i="11"/>
  <c r="L51" i="11"/>
  <c r="L50" i="11"/>
  <c r="L49" i="11"/>
  <c r="B33" i="11"/>
  <c r="C33" i="11"/>
  <c r="F33" i="11"/>
  <c r="B50" i="11" s="1"/>
  <c r="B84" i="11" s="1"/>
  <c r="B18" i="11"/>
  <c r="C18" i="11"/>
  <c r="D18" i="11"/>
  <c r="D33" i="11" s="1"/>
  <c r="B49" i="11" s="1"/>
  <c r="B83" i="11" s="1"/>
  <c r="E18" i="11"/>
  <c r="F18" i="11"/>
  <c r="G18" i="11"/>
  <c r="H18" i="11"/>
  <c r="H33" i="11" s="1"/>
  <c r="B51" i="11" s="1"/>
  <c r="B85" i="11" s="1"/>
  <c r="I18" i="11"/>
  <c r="J18" i="11"/>
  <c r="K18" i="11"/>
  <c r="L18" i="11"/>
  <c r="L33" i="11" s="1"/>
  <c r="M18" i="11"/>
  <c r="N18" i="11"/>
  <c r="N25" i="11" s="1"/>
  <c r="O33" i="11" s="1"/>
  <c r="O18" i="11"/>
  <c r="B25" i="11"/>
  <c r="C25" i="11"/>
  <c r="C31" i="10"/>
  <c r="C24" i="10"/>
  <c r="C18" i="10"/>
  <c r="B31" i="10"/>
  <c r="B24" i="10"/>
  <c r="B18" i="10"/>
  <c r="C41" i="11"/>
  <c r="D41" i="11"/>
  <c r="G36" i="11"/>
  <c r="G35" i="11"/>
  <c r="G34" i="11"/>
  <c r="G32" i="11"/>
  <c r="J72" i="11"/>
  <c r="L71" i="11"/>
  <c r="J71" i="11"/>
  <c r="J70" i="11"/>
  <c r="L69" i="11"/>
  <c r="J69" i="11"/>
  <c r="J68" i="11"/>
  <c r="L67" i="11"/>
  <c r="J67" i="11"/>
  <c r="J66" i="11"/>
  <c r="L65" i="11"/>
  <c r="J65" i="11"/>
  <c r="J64" i="11"/>
  <c r="L63" i="11"/>
  <c r="J63" i="11"/>
  <c r="J62" i="11"/>
  <c r="L61" i="11"/>
  <c r="J61" i="11"/>
  <c r="L59" i="11"/>
  <c r="L57" i="11"/>
  <c r="L55" i="11"/>
  <c r="L47" i="11"/>
  <c r="L45" i="11"/>
  <c r="L43" i="11"/>
  <c r="G42" i="11"/>
  <c r="L72" i="11" s="1"/>
  <c r="F42" i="11"/>
  <c r="E42" i="11"/>
  <c r="L70" i="11" s="1"/>
  <c r="D42" i="11"/>
  <c r="C42" i="11"/>
  <c r="L68" i="11" s="1"/>
  <c r="B42" i="11"/>
  <c r="J60" i="11"/>
  <c r="B41" i="11"/>
  <c r="J48" i="11" s="1"/>
  <c r="C36" i="11"/>
  <c r="B36" i="11"/>
  <c r="C34" i="11"/>
  <c r="B34" i="11"/>
  <c r="C32" i="11"/>
  <c r="B32" i="11"/>
  <c r="C28" i="11"/>
  <c r="B28" i="11"/>
  <c r="C26" i="11"/>
  <c r="B26" i="11"/>
  <c r="C24" i="11"/>
  <c r="B24" i="11"/>
  <c r="O21" i="11"/>
  <c r="N28" i="11" s="1"/>
  <c r="O36" i="11" s="1"/>
  <c r="N21" i="11"/>
  <c r="N36" i="11" s="1"/>
  <c r="M21" i="11"/>
  <c r="L21" i="11"/>
  <c r="L36" i="11" s="1"/>
  <c r="K21" i="11"/>
  <c r="J28" i="11" s="1"/>
  <c r="K36" i="11" s="1"/>
  <c r="J21" i="11"/>
  <c r="J36" i="11" s="1"/>
  <c r="I21" i="11"/>
  <c r="H21" i="11"/>
  <c r="H28" i="11" s="1"/>
  <c r="I36" i="11" s="1"/>
  <c r="G21" i="11"/>
  <c r="F28" i="11" s="1"/>
  <c r="F21" i="11"/>
  <c r="F36" i="11" s="1"/>
  <c r="E21" i="11"/>
  <c r="D21" i="11"/>
  <c r="D36" i="11" s="1"/>
  <c r="C21" i="11"/>
  <c r="B21" i="11"/>
  <c r="O20" i="11"/>
  <c r="N27" i="11" s="1"/>
  <c r="O35" i="11" s="1"/>
  <c r="N20" i="11"/>
  <c r="N35" i="11" s="1"/>
  <c r="M20" i="11"/>
  <c r="L20" i="11"/>
  <c r="L35" i="11" s="1"/>
  <c r="K20" i="11"/>
  <c r="J27" i="11" s="1"/>
  <c r="K35" i="11" s="1"/>
  <c r="J20" i="11"/>
  <c r="J35" i="11" s="1"/>
  <c r="I20" i="11"/>
  <c r="H20" i="11"/>
  <c r="H35" i="11" s="1"/>
  <c r="G20" i="11"/>
  <c r="F27" i="11" s="1"/>
  <c r="F20" i="11"/>
  <c r="F35" i="11" s="1"/>
  <c r="E20" i="11"/>
  <c r="D20" i="11"/>
  <c r="D35" i="11" s="1"/>
  <c r="O19" i="11"/>
  <c r="N26" i="11" s="1"/>
  <c r="O34" i="11" s="1"/>
  <c r="N19" i="11"/>
  <c r="N34" i="11" s="1"/>
  <c r="M19" i="11"/>
  <c r="L19" i="11"/>
  <c r="L34" i="11" s="1"/>
  <c r="K19" i="11"/>
  <c r="J26" i="11" s="1"/>
  <c r="K34" i="11" s="1"/>
  <c r="J19" i="11"/>
  <c r="J34" i="11" s="1"/>
  <c r="I19" i="11"/>
  <c r="H19" i="11"/>
  <c r="H34" i="11" s="1"/>
  <c r="G19" i="11"/>
  <c r="F26" i="11" s="1"/>
  <c r="F19" i="11"/>
  <c r="F34" i="11" s="1"/>
  <c r="E19" i="11"/>
  <c r="D19" i="11"/>
  <c r="D34" i="11" s="1"/>
  <c r="C19" i="11"/>
  <c r="B19" i="11"/>
  <c r="O17" i="11"/>
  <c r="N24" i="11" s="1"/>
  <c r="O32" i="11" s="1"/>
  <c r="N17" i="11"/>
  <c r="N32" i="11" s="1"/>
  <c r="M17" i="11"/>
  <c r="L17" i="11"/>
  <c r="L24" i="11" s="1"/>
  <c r="M32" i="11" s="1"/>
  <c r="K17" i="11"/>
  <c r="J24" i="11" s="1"/>
  <c r="K32" i="11" s="1"/>
  <c r="J17" i="11"/>
  <c r="J32" i="11" s="1"/>
  <c r="I17" i="11"/>
  <c r="H17" i="11"/>
  <c r="H32" i="11" s="1"/>
  <c r="G17" i="11"/>
  <c r="F24" i="11" s="1"/>
  <c r="F17" i="11"/>
  <c r="F32" i="11" s="1"/>
  <c r="E17" i="11"/>
  <c r="D17" i="11"/>
  <c r="D24" i="11" s="1"/>
  <c r="E32" i="11" s="1"/>
  <c r="C17" i="11"/>
  <c r="B17" i="11"/>
  <c r="J12" i="11"/>
  <c r="J11" i="11"/>
  <c r="O18" i="10"/>
  <c r="N18" i="10"/>
  <c r="M18" i="10"/>
  <c r="L18" i="10"/>
  <c r="L24" i="10" s="1"/>
  <c r="M31" i="10" s="1"/>
  <c r="C59" i="10" s="1"/>
  <c r="C87" i="10" s="1"/>
  <c r="K18" i="10"/>
  <c r="J18" i="10"/>
  <c r="J19" i="10"/>
  <c r="I18" i="10"/>
  <c r="G18" i="10"/>
  <c r="H18" i="10"/>
  <c r="F18" i="10"/>
  <c r="E18" i="10"/>
  <c r="D18" i="10"/>
  <c r="D19" i="10"/>
  <c r="C32" i="10"/>
  <c r="B32" i="10"/>
  <c r="C30" i="10"/>
  <c r="B30" i="10"/>
  <c r="C29" i="10"/>
  <c r="B29" i="10"/>
  <c r="C25" i="10"/>
  <c r="B25" i="10"/>
  <c r="C23" i="10"/>
  <c r="B23" i="10"/>
  <c r="C22" i="10"/>
  <c r="B22" i="10"/>
  <c r="O19" i="10"/>
  <c r="N19" i="10"/>
  <c r="M19" i="10"/>
  <c r="L19" i="10"/>
  <c r="K19" i="10"/>
  <c r="I19" i="10"/>
  <c r="H19" i="10"/>
  <c r="G19" i="10"/>
  <c r="F19" i="10"/>
  <c r="E19" i="10"/>
  <c r="C19" i="10"/>
  <c r="B19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B17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J11" i="10"/>
  <c r="J10" i="10"/>
  <c r="C28" i="9"/>
  <c r="B28" i="9"/>
  <c r="C27" i="9"/>
  <c r="B27" i="9"/>
  <c r="C26" i="9"/>
  <c r="B26" i="9"/>
  <c r="C22" i="9"/>
  <c r="B22" i="9"/>
  <c r="C21" i="9"/>
  <c r="B21" i="9"/>
  <c r="C20" i="9"/>
  <c r="B20" i="9"/>
  <c r="I17" i="9"/>
  <c r="H17" i="9"/>
  <c r="G17" i="9"/>
  <c r="F17" i="9"/>
  <c r="E17" i="9"/>
  <c r="D17" i="9"/>
  <c r="C17" i="9"/>
  <c r="B17" i="9"/>
  <c r="I16" i="9"/>
  <c r="H16" i="9"/>
  <c r="G16" i="9"/>
  <c r="F16" i="9"/>
  <c r="E16" i="9"/>
  <c r="D16" i="9"/>
  <c r="C16" i="9"/>
  <c r="B16" i="9"/>
  <c r="I15" i="9"/>
  <c r="H15" i="9"/>
  <c r="G15" i="9"/>
  <c r="F15" i="9"/>
  <c r="E15" i="9"/>
  <c r="D15" i="9"/>
  <c r="C15" i="9"/>
  <c r="B15" i="9"/>
  <c r="J10" i="9"/>
  <c r="J9" i="9"/>
  <c r="C28" i="6"/>
  <c r="B28" i="6"/>
  <c r="C27" i="6"/>
  <c r="B27" i="6"/>
  <c r="C26" i="6"/>
  <c r="B26" i="6"/>
  <c r="C22" i="6"/>
  <c r="B22" i="6"/>
  <c r="C21" i="6"/>
  <c r="B21" i="6"/>
  <c r="C20" i="6"/>
  <c r="B20" i="6"/>
  <c r="K17" i="6"/>
  <c r="J17" i="6"/>
  <c r="I17" i="6"/>
  <c r="H17" i="6"/>
  <c r="G17" i="6"/>
  <c r="F17" i="6"/>
  <c r="E17" i="6"/>
  <c r="D17" i="6"/>
  <c r="C17" i="6"/>
  <c r="B17" i="6"/>
  <c r="K16" i="6"/>
  <c r="J16" i="6"/>
  <c r="I16" i="6"/>
  <c r="H16" i="6"/>
  <c r="G16" i="6"/>
  <c r="F16" i="6"/>
  <c r="E16" i="6"/>
  <c r="D16" i="6"/>
  <c r="C16" i="6"/>
  <c r="B16" i="6"/>
  <c r="K15" i="6"/>
  <c r="J15" i="6"/>
  <c r="I15" i="6"/>
  <c r="H15" i="6"/>
  <c r="G15" i="6"/>
  <c r="F15" i="6"/>
  <c r="E15" i="6"/>
  <c r="D15" i="6"/>
  <c r="C15" i="6"/>
  <c r="B15" i="6"/>
  <c r="J10" i="6"/>
  <c r="J9" i="6"/>
  <c r="H25" i="11" l="1"/>
  <c r="I33" i="11" s="1"/>
  <c r="C51" i="11" s="1"/>
  <c r="C85" i="11" s="1"/>
  <c r="F25" i="11"/>
  <c r="G33" i="11" s="1"/>
  <c r="C50" i="11" s="1"/>
  <c r="C84" i="11" s="1"/>
  <c r="D21" i="9"/>
  <c r="E27" i="9" s="1"/>
  <c r="C46" i="9" s="1"/>
  <c r="C59" i="9" s="1"/>
  <c r="D22" i="6"/>
  <c r="E28" i="6" s="1"/>
  <c r="C51" i="6" s="1"/>
  <c r="C67" i="6" s="1"/>
  <c r="D31" i="10"/>
  <c r="B55" i="10" s="1"/>
  <c r="B83" i="10" s="1"/>
  <c r="N32" i="10"/>
  <c r="D24" i="10"/>
  <c r="E31" i="10" s="1"/>
  <c r="C55" i="10" s="1"/>
  <c r="C83" i="10" s="1"/>
  <c r="F31" i="10"/>
  <c r="B56" i="10" s="1"/>
  <c r="B84" i="10" s="1"/>
  <c r="L32" i="10"/>
  <c r="D32" i="10"/>
  <c r="H24" i="10"/>
  <c r="I31" i="10" s="1"/>
  <c r="C57" i="10" s="1"/>
  <c r="C85" i="10" s="1"/>
  <c r="J31" i="10"/>
  <c r="B58" i="10" s="1"/>
  <c r="B86" i="10" s="1"/>
  <c r="N31" i="10"/>
  <c r="B60" i="10" s="1"/>
  <c r="B88" i="10" s="1"/>
  <c r="N24" i="10"/>
  <c r="O31" i="10" s="1"/>
  <c r="C60" i="10" s="1"/>
  <c r="C88" i="10" s="1"/>
  <c r="F29" i="10"/>
  <c r="B44" i="10" s="1"/>
  <c r="D30" i="10"/>
  <c r="B49" i="10" s="1"/>
  <c r="B77" i="10" s="1"/>
  <c r="H30" i="10"/>
  <c r="B51" i="10" s="1"/>
  <c r="B79" i="10" s="1"/>
  <c r="L30" i="10"/>
  <c r="B53" i="10" s="1"/>
  <c r="B81" i="10" s="1"/>
  <c r="F32" i="10"/>
  <c r="F24" i="10"/>
  <c r="G31" i="10" s="1"/>
  <c r="C56" i="10" s="1"/>
  <c r="C84" i="10" s="1"/>
  <c r="H31" i="10"/>
  <c r="B57" i="10" s="1"/>
  <c r="B85" i="10" s="1"/>
  <c r="L31" i="10"/>
  <c r="B59" i="10" s="1"/>
  <c r="B87" i="10" s="1"/>
  <c r="D29" i="10"/>
  <c r="B43" i="10" s="1"/>
  <c r="H22" i="10"/>
  <c r="I29" i="10" s="1"/>
  <c r="C45" i="10" s="1"/>
  <c r="L29" i="10"/>
  <c r="B47" i="10" s="1"/>
  <c r="F23" i="10"/>
  <c r="G30" i="10" s="1"/>
  <c r="C50" i="10" s="1"/>
  <c r="C78" i="10" s="1"/>
  <c r="J23" i="10"/>
  <c r="K30" i="10" s="1"/>
  <c r="C52" i="10" s="1"/>
  <c r="C80" i="10" s="1"/>
  <c r="N23" i="10"/>
  <c r="O30" i="10" s="1"/>
  <c r="C54" i="10" s="1"/>
  <c r="C82" i="10" s="1"/>
  <c r="H25" i="10"/>
  <c r="I32" i="10" s="1"/>
  <c r="J24" i="10"/>
  <c r="K31" i="10" s="1"/>
  <c r="C58" i="10" s="1"/>
  <c r="C86" i="10" s="1"/>
  <c r="D24" i="16"/>
  <c r="E32" i="16" s="1"/>
  <c r="C43" i="16" s="1"/>
  <c r="C67" i="16" s="1"/>
  <c r="H24" i="16"/>
  <c r="I32" i="16" s="1"/>
  <c r="C45" i="16" s="1"/>
  <c r="C69" i="16" s="1"/>
  <c r="F25" i="16"/>
  <c r="G33" i="16" s="1"/>
  <c r="C48" i="16" s="1"/>
  <c r="C72" i="16" s="1"/>
  <c r="D26" i="16"/>
  <c r="E34" i="16" s="1"/>
  <c r="C51" i="16" s="1"/>
  <c r="C75" i="16" s="1"/>
  <c r="H26" i="16"/>
  <c r="I34" i="16" s="1"/>
  <c r="C53" i="16" s="1"/>
  <c r="C77" i="16" s="1"/>
  <c r="F28" i="16"/>
  <c r="G36" i="16" s="1"/>
  <c r="C60" i="16" s="1"/>
  <c r="C84" i="16" s="1"/>
  <c r="J36" i="16"/>
  <c r="B62" i="16" s="1"/>
  <c r="B86" i="16" s="1"/>
  <c r="H33" i="16"/>
  <c r="B49" i="16" s="1"/>
  <c r="B73" i="16" s="1"/>
  <c r="F24" i="16"/>
  <c r="G32" i="16" s="1"/>
  <c r="C44" i="16" s="1"/>
  <c r="C68" i="16" s="1"/>
  <c r="J26" i="16"/>
  <c r="K34" i="16" s="1"/>
  <c r="C54" i="16" s="1"/>
  <c r="C78" i="16" s="1"/>
  <c r="D28" i="16"/>
  <c r="E36" i="16" s="1"/>
  <c r="C59" i="16" s="1"/>
  <c r="C83" i="16" s="1"/>
  <c r="H32" i="16"/>
  <c r="B45" i="16" s="1"/>
  <c r="B69" i="16" s="1"/>
  <c r="L32" i="15"/>
  <c r="B47" i="15" s="1"/>
  <c r="B76" i="15" s="1"/>
  <c r="J28" i="15"/>
  <c r="K36" i="15" s="1"/>
  <c r="C66" i="15" s="1"/>
  <c r="C95" i="15" s="1"/>
  <c r="F33" i="15"/>
  <c r="B49" i="15" s="1"/>
  <c r="B78" i="15" s="1"/>
  <c r="L35" i="15"/>
  <c r="B62" i="15" s="1"/>
  <c r="B91" i="15" s="1"/>
  <c r="F24" i="17"/>
  <c r="G32" i="17" s="1"/>
  <c r="C44" i="17" s="1"/>
  <c r="C63" i="17" s="1"/>
  <c r="F25" i="17"/>
  <c r="G33" i="17" s="1"/>
  <c r="C47" i="17" s="1"/>
  <c r="C66" i="17" s="1"/>
  <c r="D28" i="17"/>
  <c r="E36" i="17" s="1"/>
  <c r="C55" i="17" s="1"/>
  <c r="C74" i="17" s="1"/>
  <c r="H28" i="17"/>
  <c r="I36" i="17" s="1"/>
  <c r="C57" i="17" s="1"/>
  <c r="C76" i="17" s="1"/>
  <c r="H27" i="17"/>
  <c r="I35" i="17" s="1"/>
  <c r="C54" i="17" s="1"/>
  <c r="C73" i="17" s="1"/>
  <c r="F27" i="17"/>
  <c r="G35" i="17" s="1"/>
  <c r="C53" i="17" s="1"/>
  <c r="C72" i="17" s="1"/>
  <c r="F28" i="17"/>
  <c r="G36" i="17" s="1"/>
  <c r="C56" i="17" s="1"/>
  <c r="C75" i="17" s="1"/>
  <c r="D34" i="17"/>
  <c r="B49" i="17" s="1"/>
  <c r="B68" i="17" s="1"/>
  <c r="H34" i="17"/>
  <c r="B51" i="17" s="1"/>
  <c r="B70" i="17" s="1"/>
  <c r="D32" i="17"/>
  <c r="B43" i="17" s="1"/>
  <c r="B62" i="17" s="1"/>
  <c r="H32" i="17"/>
  <c r="B45" i="17" s="1"/>
  <c r="B64" i="17" s="1"/>
  <c r="D25" i="17"/>
  <c r="E33" i="17" s="1"/>
  <c r="C46" i="17" s="1"/>
  <c r="C65" i="17" s="1"/>
  <c r="H25" i="17"/>
  <c r="I33" i="17" s="1"/>
  <c r="C48" i="17" s="1"/>
  <c r="C67" i="17" s="1"/>
  <c r="D35" i="17"/>
  <c r="B52" i="17" s="1"/>
  <c r="B71" i="17" s="1"/>
  <c r="H35" i="17"/>
  <c r="B54" i="17" s="1"/>
  <c r="B73" i="17" s="1"/>
  <c r="H26" i="17"/>
  <c r="I34" i="17" s="1"/>
  <c r="C51" i="17" s="1"/>
  <c r="C70" i="17" s="1"/>
  <c r="F33" i="17"/>
  <c r="B47" i="17" s="1"/>
  <c r="B66" i="17" s="1"/>
  <c r="H24" i="17"/>
  <c r="I32" i="17" s="1"/>
  <c r="C45" i="17" s="1"/>
  <c r="C64" i="17" s="1"/>
  <c r="F34" i="17"/>
  <c r="B50" i="17" s="1"/>
  <c r="B69" i="17" s="1"/>
  <c r="F36" i="17"/>
  <c r="B56" i="17" s="1"/>
  <c r="B75" i="17" s="1"/>
  <c r="F32" i="17"/>
  <c r="B44" i="17" s="1"/>
  <c r="B63" i="17" s="1"/>
  <c r="D33" i="17"/>
  <c r="B46" i="17" s="1"/>
  <c r="B65" i="17" s="1"/>
  <c r="F35" i="17"/>
  <c r="B53" i="17" s="1"/>
  <c r="B72" i="17" s="1"/>
  <c r="D36" i="17"/>
  <c r="B55" i="17" s="1"/>
  <c r="B74" i="17" s="1"/>
  <c r="F26" i="17"/>
  <c r="G34" i="17" s="1"/>
  <c r="C50" i="17" s="1"/>
  <c r="C69" i="17" s="1"/>
  <c r="H33" i="17"/>
  <c r="B48" i="17" s="1"/>
  <c r="B67" i="17" s="1"/>
  <c r="H36" i="17"/>
  <c r="B57" i="17" s="1"/>
  <c r="B76" i="17" s="1"/>
  <c r="D24" i="17"/>
  <c r="E32" i="17" s="1"/>
  <c r="C43" i="17" s="1"/>
  <c r="C62" i="17" s="1"/>
  <c r="D26" i="17"/>
  <c r="E34" i="17" s="1"/>
  <c r="C49" i="17" s="1"/>
  <c r="C68" i="17" s="1"/>
  <c r="D27" i="17"/>
  <c r="E35" i="17" s="1"/>
  <c r="C52" i="17" s="1"/>
  <c r="C71" i="17" s="1"/>
  <c r="F32" i="16"/>
  <c r="B44" i="16" s="1"/>
  <c r="B68" i="16" s="1"/>
  <c r="J32" i="16"/>
  <c r="B46" i="16" s="1"/>
  <c r="B70" i="16" s="1"/>
  <c r="D25" i="16"/>
  <c r="E33" i="16" s="1"/>
  <c r="C47" i="16" s="1"/>
  <c r="C71" i="16" s="1"/>
  <c r="F34" i="16"/>
  <c r="B52" i="16" s="1"/>
  <c r="B76" i="16" s="1"/>
  <c r="J34" i="16"/>
  <c r="B54" i="16" s="1"/>
  <c r="B78" i="16" s="1"/>
  <c r="F27" i="16"/>
  <c r="G35" i="16" s="1"/>
  <c r="C56" i="16" s="1"/>
  <c r="C80" i="16" s="1"/>
  <c r="J27" i="16"/>
  <c r="K35" i="16" s="1"/>
  <c r="C58" i="16" s="1"/>
  <c r="C82" i="16" s="1"/>
  <c r="D36" i="16"/>
  <c r="B59" i="16" s="1"/>
  <c r="B83" i="16" s="1"/>
  <c r="H28" i="16"/>
  <c r="I36" i="16" s="1"/>
  <c r="C61" i="16" s="1"/>
  <c r="C85" i="16" s="1"/>
  <c r="D32" i="16"/>
  <c r="B43" i="16" s="1"/>
  <c r="B67" i="16" s="1"/>
  <c r="D33" i="16"/>
  <c r="B47" i="16" s="1"/>
  <c r="B71" i="16" s="1"/>
  <c r="D34" i="16"/>
  <c r="B51" i="16" s="1"/>
  <c r="B75" i="16" s="1"/>
  <c r="J33" i="16"/>
  <c r="B50" i="16" s="1"/>
  <c r="B74" i="16" s="1"/>
  <c r="D35" i="16"/>
  <c r="B55" i="16" s="1"/>
  <c r="B79" i="16" s="1"/>
  <c r="H35" i="16"/>
  <c r="B57" i="16" s="1"/>
  <c r="B81" i="16" s="1"/>
  <c r="F35" i="16"/>
  <c r="B56" i="16" s="1"/>
  <c r="B80" i="16" s="1"/>
  <c r="F36" i="16"/>
  <c r="B60" i="16" s="1"/>
  <c r="B84" i="16" s="1"/>
  <c r="J25" i="16"/>
  <c r="K33" i="16" s="1"/>
  <c r="C50" i="16" s="1"/>
  <c r="C74" i="16" s="1"/>
  <c r="H27" i="16"/>
  <c r="I35" i="16" s="1"/>
  <c r="C57" i="16" s="1"/>
  <c r="C81" i="16" s="1"/>
  <c r="J35" i="16"/>
  <c r="B58" i="16" s="1"/>
  <c r="B82" i="16" s="1"/>
  <c r="J24" i="16"/>
  <c r="K32" i="16" s="1"/>
  <c r="C46" i="16" s="1"/>
  <c r="C70" i="16" s="1"/>
  <c r="F26" i="16"/>
  <c r="G34" i="16" s="1"/>
  <c r="C52" i="16" s="1"/>
  <c r="C76" i="16" s="1"/>
  <c r="D27" i="16"/>
  <c r="E35" i="16" s="1"/>
  <c r="C55" i="16" s="1"/>
  <c r="C79" i="16" s="1"/>
  <c r="F33" i="16"/>
  <c r="B48" i="16" s="1"/>
  <c r="B72" i="16" s="1"/>
  <c r="H36" i="16"/>
  <c r="B61" i="16" s="1"/>
  <c r="B85" i="16" s="1"/>
  <c r="H34" i="15"/>
  <c r="B55" i="15" s="1"/>
  <c r="B84" i="15" s="1"/>
  <c r="J36" i="15"/>
  <c r="B66" i="15" s="1"/>
  <c r="B95" i="15" s="1"/>
  <c r="F25" i="15"/>
  <c r="G33" i="15" s="1"/>
  <c r="C49" i="15" s="1"/>
  <c r="C78" i="15" s="1"/>
  <c r="F26" i="15"/>
  <c r="G34" i="15" s="1"/>
  <c r="C54" i="15" s="1"/>
  <c r="C83" i="15" s="1"/>
  <c r="D27" i="15"/>
  <c r="E35" i="15" s="1"/>
  <c r="C58" i="15" s="1"/>
  <c r="C87" i="15" s="1"/>
  <c r="L27" i="15"/>
  <c r="M35" i="15" s="1"/>
  <c r="C62" i="15" s="1"/>
  <c r="C91" i="15" s="1"/>
  <c r="D35" i="15"/>
  <c r="B58" i="15" s="1"/>
  <c r="B87" i="15" s="1"/>
  <c r="D24" i="15"/>
  <c r="E32" i="15" s="1"/>
  <c r="C43" i="15" s="1"/>
  <c r="C72" i="15" s="1"/>
  <c r="H32" i="15"/>
  <c r="B45" i="15" s="1"/>
  <c r="B74" i="15" s="1"/>
  <c r="L24" i="15"/>
  <c r="M32" i="15" s="1"/>
  <c r="C47" i="15" s="1"/>
  <c r="C76" i="15" s="1"/>
  <c r="D26" i="15"/>
  <c r="E34" i="15" s="1"/>
  <c r="C53" i="15" s="1"/>
  <c r="C82" i="15" s="1"/>
  <c r="L26" i="15"/>
  <c r="M34" i="15" s="1"/>
  <c r="C57" i="15" s="1"/>
  <c r="C86" i="15" s="1"/>
  <c r="F36" i="15"/>
  <c r="B64" i="15" s="1"/>
  <c r="B93" i="15" s="1"/>
  <c r="F32" i="15"/>
  <c r="B44" i="15" s="1"/>
  <c r="B73" i="15" s="1"/>
  <c r="J32" i="15"/>
  <c r="B46" i="15" s="1"/>
  <c r="B75" i="15" s="1"/>
  <c r="J25" i="15"/>
  <c r="K33" i="15" s="1"/>
  <c r="C51" i="15" s="1"/>
  <c r="C80" i="15" s="1"/>
  <c r="F34" i="15"/>
  <c r="B54" i="15" s="1"/>
  <c r="B83" i="15" s="1"/>
  <c r="J34" i="15"/>
  <c r="B56" i="15" s="1"/>
  <c r="B85" i="15" s="1"/>
  <c r="H27" i="15"/>
  <c r="I35" i="15" s="1"/>
  <c r="C60" i="15" s="1"/>
  <c r="C89" i="15" s="1"/>
  <c r="D36" i="15"/>
  <c r="B63" i="15" s="1"/>
  <c r="B92" i="15" s="1"/>
  <c r="H36" i="15"/>
  <c r="B65" i="15" s="1"/>
  <c r="B94" i="15" s="1"/>
  <c r="L36" i="15"/>
  <c r="B67" i="15" s="1"/>
  <c r="B96" i="15" s="1"/>
  <c r="F24" i="15"/>
  <c r="G32" i="15" s="1"/>
  <c r="C44" i="15" s="1"/>
  <c r="C73" i="15" s="1"/>
  <c r="D34" i="15"/>
  <c r="B53" i="15" s="1"/>
  <c r="B82" i="15" s="1"/>
  <c r="H35" i="15"/>
  <c r="B60" i="15" s="1"/>
  <c r="B89" i="15" s="1"/>
  <c r="D33" i="15"/>
  <c r="B48" i="15" s="1"/>
  <c r="B77" i="15" s="1"/>
  <c r="H33" i="15"/>
  <c r="B50" i="15" s="1"/>
  <c r="B79" i="15" s="1"/>
  <c r="L33" i="15"/>
  <c r="B52" i="15" s="1"/>
  <c r="B81" i="15" s="1"/>
  <c r="F35" i="15"/>
  <c r="B59" i="15" s="1"/>
  <c r="B88" i="15" s="1"/>
  <c r="J35" i="15"/>
  <c r="B61" i="15" s="1"/>
  <c r="B90" i="15" s="1"/>
  <c r="F28" i="15"/>
  <c r="G36" i="15" s="1"/>
  <c r="C64" i="15" s="1"/>
  <c r="C93" i="15" s="1"/>
  <c r="J27" i="15"/>
  <c r="K35" i="15" s="1"/>
  <c r="C61" i="15" s="1"/>
  <c r="C90" i="15" s="1"/>
  <c r="L34" i="15"/>
  <c r="B57" i="15" s="1"/>
  <c r="B86" i="15" s="1"/>
  <c r="H24" i="15"/>
  <c r="I32" i="15" s="1"/>
  <c r="C45" i="15" s="1"/>
  <c r="C74" i="15" s="1"/>
  <c r="H26" i="15"/>
  <c r="I34" i="15" s="1"/>
  <c r="C55" i="15" s="1"/>
  <c r="C84" i="15" s="1"/>
  <c r="D32" i="15"/>
  <c r="B43" i="15" s="1"/>
  <c r="B72" i="15" s="1"/>
  <c r="H25" i="15"/>
  <c r="I33" i="15" s="1"/>
  <c r="C50" i="15" s="1"/>
  <c r="C79" i="15" s="1"/>
  <c r="L28" i="15"/>
  <c r="M36" i="15" s="1"/>
  <c r="C67" i="15" s="1"/>
  <c r="C96" i="15" s="1"/>
  <c r="J24" i="15"/>
  <c r="K32" i="15" s="1"/>
  <c r="C46" i="15" s="1"/>
  <c r="C75" i="15" s="1"/>
  <c r="J26" i="15"/>
  <c r="K34" i="15" s="1"/>
  <c r="C56" i="15" s="1"/>
  <c r="C85" i="15" s="1"/>
  <c r="F27" i="15"/>
  <c r="G35" i="15" s="1"/>
  <c r="C59" i="15" s="1"/>
  <c r="C88" i="15" s="1"/>
  <c r="D28" i="15"/>
  <c r="E36" i="15" s="1"/>
  <c r="C63" i="15" s="1"/>
  <c r="C92" i="15" s="1"/>
  <c r="D25" i="15"/>
  <c r="E33" i="15" s="1"/>
  <c r="C48" i="15" s="1"/>
  <c r="C77" i="15" s="1"/>
  <c r="L25" i="15"/>
  <c r="M33" i="15" s="1"/>
  <c r="C52" i="15" s="1"/>
  <c r="C81" i="15" s="1"/>
  <c r="H28" i="15"/>
  <c r="I36" i="15" s="1"/>
  <c r="C65" i="15" s="1"/>
  <c r="C94" i="15" s="1"/>
  <c r="F22" i="14"/>
  <c r="G29" i="14" s="1"/>
  <c r="C44" i="14" s="1"/>
  <c r="C60" i="14" s="1"/>
  <c r="F23" i="14"/>
  <c r="G30" i="14" s="1"/>
  <c r="C47" i="14" s="1"/>
  <c r="C63" i="14" s="1"/>
  <c r="D32" i="14"/>
  <c r="B52" i="14" s="1"/>
  <c r="B68" i="14" s="1"/>
  <c r="F31" i="14"/>
  <c r="B50" i="14" s="1"/>
  <c r="B66" i="14" s="1"/>
  <c r="H23" i="14"/>
  <c r="I30" i="14" s="1"/>
  <c r="C48" i="14" s="1"/>
  <c r="C64" i="14" s="1"/>
  <c r="H25" i="14"/>
  <c r="I32" i="14" s="1"/>
  <c r="C54" i="14" s="1"/>
  <c r="C70" i="14" s="1"/>
  <c r="D29" i="14"/>
  <c r="B43" i="14" s="1"/>
  <c r="B59" i="14" s="1"/>
  <c r="H29" i="14"/>
  <c r="B45" i="14" s="1"/>
  <c r="B61" i="14" s="1"/>
  <c r="D30" i="14"/>
  <c r="B46" i="14" s="1"/>
  <c r="B62" i="14" s="1"/>
  <c r="F24" i="14"/>
  <c r="G31" i="14" s="1"/>
  <c r="C50" i="14" s="1"/>
  <c r="C66" i="14" s="1"/>
  <c r="D31" i="14"/>
  <c r="B49" i="14" s="1"/>
  <c r="B65" i="14" s="1"/>
  <c r="H31" i="14"/>
  <c r="B51" i="14" s="1"/>
  <c r="B67" i="14" s="1"/>
  <c r="F32" i="14"/>
  <c r="B53" i="14" s="1"/>
  <c r="B69" i="14" s="1"/>
  <c r="F29" i="14"/>
  <c r="B44" i="14" s="1"/>
  <c r="B60" i="14" s="1"/>
  <c r="F30" i="14"/>
  <c r="B47" i="14" s="1"/>
  <c r="B63" i="14" s="1"/>
  <c r="F25" i="14"/>
  <c r="G32" i="14" s="1"/>
  <c r="C53" i="14" s="1"/>
  <c r="C69" i="14" s="1"/>
  <c r="H22" i="14"/>
  <c r="I29" i="14" s="1"/>
  <c r="C45" i="14" s="1"/>
  <c r="C61" i="14" s="1"/>
  <c r="D23" i="14"/>
  <c r="E30" i="14" s="1"/>
  <c r="C46" i="14" s="1"/>
  <c r="C62" i="14" s="1"/>
  <c r="H24" i="14"/>
  <c r="I31" i="14" s="1"/>
  <c r="C51" i="14" s="1"/>
  <c r="C67" i="14" s="1"/>
  <c r="D25" i="14"/>
  <c r="E32" i="14" s="1"/>
  <c r="C52" i="14" s="1"/>
  <c r="C68" i="14" s="1"/>
  <c r="H30" i="14"/>
  <c r="B48" i="14" s="1"/>
  <c r="B64" i="14" s="1"/>
  <c r="H32" i="14"/>
  <c r="B54" i="14" s="1"/>
  <c r="B70" i="14" s="1"/>
  <c r="D22" i="14"/>
  <c r="E29" i="14" s="1"/>
  <c r="C43" i="14" s="1"/>
  <c r="C59" i="14" s="1"/>
  <c r="D24" i="14"/>
  <c r="E31" i="14" s="1"/>
  <c r="C49" i="14" s="1"/>
  <c r="C65" i="14" s="1"/>
  <c r="F23" i="13"/>
  <c r="G30" i="13" s="1"/>
  <c r="C48" i="13" s="1"/>
  <c r="C68" i="13" s="1"/>
  <c r="F22" i="13"/>
  <c r="G29" i="13" s="1"/>
  <c r="C44" i="13" s="1"/>
  <c r="C64" i="13" s="1"/>
  <c r="J22" i="13"/>
  <c r="K29" i="13" s="1"/>
  <c r="C46" i="13" s="1"/>
  <c r="C66" i="13" s="1"/>
  <c r="H23" i="13"/>
  <c r="I30" i="13" s="1"/>
  <c r="C49" i="13" s="1"/>
  <c r="C69" i="13" s="1"/>
  <c r="D25" i="13"/>
  <c r="E32" i="13" s="1"/>
  <c r="C55" i="13" s="1"/>
  <c r="C75" i="13" s="1"/>
  <c r="J25" i="13"/>
  <c r="K32" i="13" s="1"/>
  <c r="C58" i="13" s="1"/>
  <c r="C78" i="13" s="1"/>
  <c r="D30" i="13"/>
  <c r="B47" i="13" s="1"/>
  <c r="B67" i="13" s="1"/>
  <c r="F32" i="13"/>
  <c r="B56" i="13" s="1"/>
  <c r="B76" i="13" s="1"/>
  <c r="F24" i="13"/>
  <c r="G31" i="13" s="1"/>
  <c r="C52" i="13" s="1"/>
  <c r="C72" i="13" s="1"/>
  <c r="J24" i="13"/>
  <c r="K31" i="13" s="1"/>
  <c r="C54" i="13" s="1"/>
  <c r="C74" i="13" s="1"/>
  <c r="D29" i="13"/>
  <c r="B43" i="13" s="1"/>
  <c r="B63" i="13" s="1"/>
  <c r="H29" i="13"/>
  <c r="B45" i="13" s="1"/>
  <c r="B65" i="13" s="1"/>
  <c r="J30" i="13"/>
  <c r="B50" i="13" s="1"/>
  <c r="B70" i="13" s="1"/>
  <c r="H32" i="13"/>
  <c r="B57" i="13" s="1"/>
  <c r="B77" i="13" s="1"/>
  <c r="D31" i="13"/>
  <c r="B51" i="13" s="1"/>
  <c r="B71" i="13" s="1"/>
  <c r="H31" i="13"/>
  <c r="B53" i="13" s="1"/>
  <c r="B73" i="13" s="1"/>
  <c r="H22" i="13"/>
  <c r="I29" i="13" s="1"/>
  <c r="C45" i="13" s="1"/>
  <c r="C65" i="13" s="1"/>
  <c r="J23" i="13"/>
  <c r="K30" i="13" s="1"/>
  <c r="C50" i="13" s="1"/>
  <c r="C70" i="13" s="1"/>
  <c r="D24" i="13"/>
  <c r="E31" i="13" s="1"/>
  <c r="C51" i="13" s="1"/>
  <c r="C71" i="13" s="1"/>
  <c r="F25" i="13"/>
  <c r="G32" i="13" s="1"/>
  <c r="C56" i="13" s="1"/>
  <c r="C76" i="13" s="1"/>
  <c r="F29" i="13"/>
  <c r="B44" i="13" s="1"/>
  <c r="B64" i="13" s="1"/>
  <c r="J29" i="13"/>
  <c r="B46" i="13" s="1"/>
  <c r="B66" i="13" s="1"/>
  <c r="F30" i="13"/>
  <c r="B48" i="13" s="1"/>
  <c r="B68" i="13" s="1"/>
  <c r="F31" i="13"/>
  <c r="B52" i="13" s="1"/>
  <c r="B72" i="13" s="1"/>
  <c r="J31" i="13"/>
  <c r="B54" i="13" s="1"/>
  <c r="B74" i="13" s="1"/>
  <c r="J32" i="13"/>
  <c r="B58" i="13" s="1"/>
  <c r="B78" i="13" s="1"/>
  <c r="D23" i="13"/>
  <c r="E30" i="13" s="1"/>
  <c r="C47" i="13" s="1"/>
  <c r="C67" i="13" s="1"/>
  <c r="H25" i="13"/>
  <c r="I32" i="13" s="1"/>
  <c r="C57" i="13" s="1"/>
  <c r="C77" i="13" s="1"/>
  <c r="D22" i="13"/>
  <c r="E29" i="13" s="1"/>
  <c r="C43" i="13" s="1"/>
  <c r="C63" i="13" s="1"/>
  <c r="H24" i="13"/>
  <c r="I31" i="13" s="1"/>
  <c r="C53" i="13" s="1"/>
  <c r="C73" i="13" s="1"/>
  <c r="H30" i="13"/>
  <c r="B49" i="13" s="1"/>
  <c r="B69" i="13" s="1"/>
  <c r="D32" i="13"/>
  <c r="B55" i="13" s="1"/>
  <c r="B75" i="13" s="1"/>
  <c r="D31" i="12"/>
  <c r="B53" i="12" s="1"/>
  <c r="B77" i="12" s="1"/>
  <c r="L31" i="12"/>
  <c r="B57" i="12" s="1"/>
  <c r="B81" i="12" s="1"/>
  <c r="F32" i="12"/>
  <c r="B59" i="12" s="1"/>
  <c r="B83" i="12" s="1"/>
  <c r="F25" i="12"/>
  <c r="G32" i="12" s="1"/>
  <c r="C59" i="12" s="1"/>
  <c r="C83" i="12" s="1"/>
  <c r="F29" i="12"/>
  <c r="B44" i="12" s="1"/>
  <c r="B68" i="12" s="1"/>
  <c r="J22" i="12"/>
  <c r="K29" i="12" s="1"/>
  <c r="C46" i="12" s="1"/>
  <c r="C70" i="12" s="1"/>
  <c r="F30" i="12"/>
  <c r="B49" i="12" s="1"/>
  <c r="B73" i="12" s="1"/>
  <c r="J23" i="12"/>
  <c r="K30" i="12" s="1"/>
  <c r="C51" i="12" s="1"/>
  <c r="C75" i="12" s="1"/>
  <c r="F31" i="12"/>
  <c r="B54" i="12" s="1"/>
  <c r="B78" i="12" s="1"/>
  <c r="J24" i="12"/>
  <c r="K31" i="12" s="1"/>
  <c r="C56" i="12" s="1"/>
  <c r="C80" i="12" s="1"/>
  <c r="D32" i="12"/>
  <c r="B58" i="12" s="1"/>
  <c r="B82" i="12" s="1"/>
  <c r="H32" i="12"/>
  <c r="B60" i="12" s="1"/>
  <c r="B84" i="12" s="1"/>
  <c r="L32" i="12"/>
  <c r="B62" i="12" s="1"/>
  <c r="B86" i="12" s="1"/>
  <c r="F23" i="12"/>
  <c r="G30" i="12" s="1"/>
  <c r="C49" i="12" s="1"/>
  <c r="C73" i="12" s="1"/>
  <c r="D29" i="12"/>
  <c r="B43" i="12" s="1"/>
  <c r="B67" i="12" s="1"/>
  <c r="H22" i="12"/>
  <c r="I29" i="12" s="1"/>
  <c r="C45" i="12" s="1"/>
  <c r="C69" i="12" s="1"/>
  <c r="L29" i="12"/>
  <c r="B47" i="12" s="1"/>
  <c r="B71" i="12" s="1"/>
  <c r="D30" i="12"/>
  <c r="B48" i="12" s="1"/>
  <c r="B72" i="12" s="1"/>
  <c r="H30" i="12"/>
  <c r="B50" i="12" s="1"/>
  <c r="B74" i="12" s="1"/>
  <c r="L30" i="12"/>
  <c r="B52" i="12" s="1"/>
  <c r="B76" i="12" s="1"/>
  <c r="F22" i="12"/>
  <c r="G29" i="12" s="1"/>
  <c r="C44" i="12" s="1"/>
  <c r="C68" i="12" s="1"/>
  <c r="H24" i="12"/>
  <c r="I31" i="12" s="1"/>
  <c r="C55" i="12" s="1"/>
  <c r="C79" i="12" s="1"/>
  <c r="J25" i="12"/>
  <c r="K32" i="12" s="1"/>
  <c r="C61" i="12" s="1"/>
  <c r="C85" i="12" s="1"/>
  <c r="F24" i="12"/>
  <c r="G31" i="12" s="1"/>
  <c r="C54" i="12" s="1"/>
  <c r="C78" i="12" s="1"/>
  <c r="D22" i="12"/>
  <c r="E29" i="12" s="1"/>
  <c r="C43" i="12" s="1"/>
  <c r="C67" i="12" s="1"/>
  <c r="L22" i="12"/>
  <c r="M29" i="12" s="1"/>
  <c r="C47" i="12" s="1"/>
  <c r="C71" i="12" s="1"/>
  <c r="D23" i="12"/>
  <c r="E30" i="12" s="1"/>
  <c r="C48" i="12" s="1"/>
  <c r="C72" i="12" s="1"/>
  <c r="L23" i="12"/>
  <c r="M30" i="12" s="1"/>
  <c r="C52" i="12" s="1"/>
  <c r="C76" i="12" s="1"/>
  <c r="D24" i="12"/>
  <c r="E31" i="12" s="1"/>
  <c r="C53" i="12" s="1"/>
  <c r="C77" i="12" s="1"/>
  <c r="L24" i="12"/>
  <c r="M31" i="12" s="1"/>
  <c r="C57" i="12" s="1"/>
  <c r="C81" i="12" s="1"/>
  <c r="D25" i="12"/>
  <c r="E32" i="12" s="1"/>
  <c r="C58" i="12" s="1"/>
  <c r="C82" i="12" s="1"/>
  <c r="L25" i="12"/>
  <c r="M32" i="12" s="1"/>
  <c r="C62" i="12" s="1"/>
  <c r="C86" i="12" s="1"/>
  <c r="H29" i="12"/>
  <c r="B45" i="12" s="1"/>
  <c r="B69" i="12" s="1"/>
  <c r="J30" i="12"/>
  <c r="B51" i="12" s="1"/>
  <c r="B75" i="12" s="1"/>
  <c r="H31" i="12"/>
  <c r="B55" i="12" s="1"/>
  <c r="B79" i="12" s="1"/>
  <c r="J32" i="12"/>
  <c r="B61" i="12" s="1"/>
  <c r="B85" i="12" s="1"/>
  <c r="H23" i="12"/>
  <c r="I30" i="12" s="1"/>
  <c r="C50" i="12" s="1"/>
  <c r="C74" i="12" s="1"/>
  <c r="H25" i="12"/>
  <c r="I32" i="12" s="1"/>
  <c r="C60" i="12" s="1"/>
  <c r="C84" i="12" s="1"/>
  <c r="J29" i="12"/>
  <c r="B46" i="12" s="1"/>
  <c r="B70" i="12" s="1"/>
  <c r="J31" i="12"/>
  <c r="B56" i="12" s="1"/>
  <c r="B80" i="12" s="1"/>
  <c r="N33" i="11"/>
  <c r="L25" i="11"/>
  <c r="M33" i="11" s="1"/>
  <c r="J25" i="11"/>
  <c r="K33" i="11" s="1"/>
  <c r="C52" i="11" s="1"/>
  <c r="C86" i="11" s="1"/>
  <c r="J33" i="11"/>
  <c r="B52" i="11" s="1"/>
  <c r="B86" i="11" s="1"/>
  <c r="D25" i="11"/>
  <c r="E33" i="11" s="1"/>
  <c r="C49" i="11" s="1"/>
  <c r="C83" i="11" s="1"/>
  <c r="L44" i="11"/>
  <c r="L46" i="11"/>
  <c r="L48" i="11"/>
  <c r="L56" i="11"/>
  <c r="L58" i="11"/>
  <c r="L60" i="11"/>
  <c r="L62" i="11"/>
  <c r="L64" i="11"/>
  <c r="L66" i="11"/>
  <c r="H24" i="11"/>
  <c r="I32" i="11" s="1"/>
  <c r="H26" i="11"/>
  <c r="I34" i="11" s="1"/>
  <c r="D27" i="11"/>
  <c r="E35" i="11" s="1"/>
  <c r="L27" i="11"/>
  <c r="M35" i="11" s="1"/>
  <c r="D28" i="11"/>
  <c r="E36" i="11" s="1"/>
  <c r="L28" i="11"/>
  <c r="M36" i="11" s="1"/>
  <c r="D32" i="11"/>
  <c r="L32" i="11"/>
  <c r="H36" i="11"/>
  <c r="D26" i="11"/>
  <c r="E34" i="11" s="1"/>
  <c r="L26" i="11"/>
  <c r="M34" i="11" s="1"/>
  <c r="H27" i="11"/>
  <c r="I35" i="11" s="1"/>
  <c r="J43" i="11"/>
  <c r="J44" i="11"/>
  <c r="J45" i="11"/>
  <c r="J46" i="11"/>
  <c r="J47" i="11"/>
  <c r="J55" i="11"/>
  <c r="J56" i="11"/>
  <c r="J57" i="11"/>
  <c r="J58" i="11"/>
  <c r="J59" i="11"/>
  <c r="N29" i="10"/>
  <c r="B48" i="10" s="1"/>
  <c r="J22" i="10"/>
  <c r="K29" i="10" s="1"/>
  <c r="C46" i="10" s="1"/>
  <c r="J25" i="10"/>
  <c r="K32" i="10" s="1"/>
  <c r="D22" i="10"/>
  <c r="E29" i="10" s="1"/>
  <c r="C43" i="10" s="1"/>
  <c r="L22" i="10"/>
  <c r="M29" i="10" s="1"/>
  <c r="C47" i="10" s="1"/>
  <c r="D23" i="10"/>
  <c r="E30" i="10" s="1"/>
  <c r="C49" i="10" s="1"/>
  <c r="C77" i="10" s="1"/>
  <c r="L23" i="10"/>
  <c r="M30" i="10" s="1"/>
  <c r="C53" i="10" s="1"/>
  <c r="C81" i="10" s="1"/>
  <c r="D25" i="10"/>
  <c r="E32" i="10" s="1"/>
  <c r="L25" i="10"/>
  <c r="M32" i="10" s="1"/>
  <c r="H29" i="10"/>
  <c r="B45" i="10" s="1"/>
  <c r="F30" i="10"/>
  <c r="B50" i="10" s="1"/>
  <c r="B78" i="10" s="1"/>
  <c r="J30" i="10"/>
  <c r="B52" i="10" s="1"/>
  <c r="B80" i="10" s="1"/>
  <c r="N30" i="10"/>
  <c r="B54" i="10" s="1"/>
  <c r="B82" i="10" s="1"/>
  <c r="H32" i="10"/>
  <c r="F22" i="10"/>
  <c r="G29" i="10" s="1"/>
  <c r="C44" i="10" s="1"/>
  <c r="N22" i="10"/>
  <c r="O29" i="10" s="1"/>
  <c r="C48" i="10" s="1"/>
  <c r="F25" i="10"/>
  <c r="G32" i="10" s="1"/>
  <c r="N25" i="10"/>
  <c r="O32" i="10" s="1"/>
  <c r="H23" i="10"/>
  <c r="I30" i="10" s="1"/>
  <c r="C51" i="10" s="1"/>
  <c r="C79" i="10" s="1"/>
  <c r="J29" i="10"/>
  <c r="B46" i="10" s="1"/>
  <c r="J32" i="10"/>
  <c r="F20" i="9"/>
  <c r="G26" i="9" s="1"/>
  <c r="C44" i="9" s="1"/>
  <c r="C57" i="9" s="1"/>
  <c r="F21" i="9"/>
  <c r="G27" i="9" s="1"/>
  <c r="C47" i="9" s="1"/>
  <c r="C60" i="9" s="1"/>
  <c r="D26" i="9"/>
  <c r="B43" i="9" s="1"/>
  <c r="B56" i="9" s="1"/>
  <c r="H26" i="9"/>
  <c r="B45" i="9" s="1"/>
  <c r="B58" i="9" s="1"/>
  <c r="H27" i="9"/>
  <c r="B48" i="9" s="1"/>
  <c r="B61" i="9" s="1"/>
  <c r="D28" i="9"/>
  <c r="B49" i="9" s="1"/>
  <c r="B62" i="9" s="1"/>
  <c r="H28" i="9"/>
  <c r="B51" i="9" s="1"/>
  <c r="B64" i="9" s="1"/>
  <c r="F22" i="9"/>
  <c r="G28" i="9" s="1"/>
  <c r="C50" i="9" s="1"/>
  <c r="C63" i="9" s="1"/>
  <c r="D20" i="9"/>
  <c r="E26" i="9" s="1"/>
  <c r="C43" i="9" s="1"/>
  <c r="C56" i="9" s="1"/>
  <c r="H21" i="9"/>
  <c r="I27" i="9" s="1"/>
  <c r="C48" i="9" s="1"/>
  <c r="C61" i="9" s="1"/>
  <c r="D22" i="9"/>
  <c r="E28" i="9" s="1"/>
  <c r="C49" i="9" s="1"/>
  <c r="C62" i="9" s="1"/>
  <c r="F26" i="9"/>
  <c r="B44" i="9" s="1"/>
  <c r="B57" i="9" s="1"/>
  <c r="D27" i="9"/>
  <c r="B46" i="9" s="1"/>
  <c r="F28" i="9"/>
  <c r="B50" i="9" s="1"/>
  <c r="B63" i="9" s="1"/>
  <c r="H20" i="9"/>
  <c r="I26" i="9" s="1"/>
  <c r="C45" i="9" s="1"/>
  <c r="C58" i="9" s="1"/>
  <c r="H22" i="9"/>
  <c r="I28" i="9" s="1"/>
  <c r="C51" i="9" s="1"/>
  <c r="C64" i="9" s="1"/>
  <c r="F27" i="9"/>
  <c r="B47" i="9" s="1"/>
  <c r="B60" i="9" s="1"/>
  <c r="H20" i="6"/>
  <c r="I26" i="6" s="1"/>
  <c r="C45" i="6" s="1"/>
  <c r="C61" i="6" s="1"/>
  <c r="F21" i="6"/>
  <c r="G27" i="6" s="1"/>
  <c r="C48" i="6" s="1"/>
  <c r="C64" i="6" s="1"/>
  <c r="F20" i="6"/>
  <c r="G26" i="6" s="1"/>
  <c r="C44" i="6" s="1"/>
  <c r="C60" i="6" s="1"/>
  <c r="J26" i="6"/>
  <c r="B46" i="6" s="1"/>
  <c r="B62" i="6" s="1"/>
  <c r="D27" i="6"/>
  <c r="B47" i="6" s="1"/>
  <c r="B63" i="6" s="1"/>
  <c r="H27" i="6"/>
  <c r="B49" i="6" s="1"/>
  <c r="B65" i="6" s="1"/>
  <c r="F28" i="6"/>
  <c r="B52" i="6" s="1"/>
  <c r="B68" i="6" s="1"/>
  <c r="J22" i="6"/>
  <c r="K28" i="6" s="1"/>
  <c r="C54" i="6" s="1"/>
  <c r="C70" i="6" s="1"/>
  <c r="D26" i="6"/>
  <c r="B43" i="6" s="1"/>
  <c r="B59" i="6" s="1"/>
  <c r="H26" i="6"/>
  <c r="B45" i="6" s="1"/>
  <c r="B61" i="6" s="1"/>
  <c r="J27" i="6"/>
  <c r="B50" i="6" s="1"/>
  <c r="B66" i="6" s="1"/>
  <c r="D28" i="6"/>
  <c r="B51" i="6" s="1"/>
  <c r="B67" i="6" s="1"/>
  <c r="H28" i="6"/>
  <c r="B53" i="6" s="1"/>
  <c r="B69" i="6" s="1"/>
  <c r="J21" i="6"/>
  <c r="K27" i="6" s="1"/>
  <c r="C50" i="6" s="1"/>
  <c r="C66" i="6" s="1"/>
  <c r="J20" i="6"/>
  <c r="K26" i="6" s="1"/>
  <c r="C46" i="6" s="1"/>
  <c r="C62" i="6" s="1"/>
  <c r="D21" i="6"/>
  <c r="E27" i="6" s="1"/>
  <c r="C47" i="6" s="1"/>
  <c r="C63" i="6" s="1"/>
  <c r="F22" i="6"/>
  <c r="G28" i="6" s="1"/>
  <c r="C52" i="6" s="1"/>
  <c r="C68" i="6" s="1"/>
  <c r="F26" i="6"/>
  <c r="B44" i="6" s="1"/>
  <c r="B60" i="6" s="1"/>
  <c r="F27" i="6"/>
  <c r="B48" i="6" s="1"/>
  <c r="B64" i="6" s="1"/>
  <c r="J28" i="6"/>
  <c r="B54" i="6" s="1"/>
  <c r="B70" i="6" s="1"/>
  <c r="D20" i="6"/>
  <c r="E26" i="6" s="1"/>
  <c r="C43" i="6" s="1"/>
  <c r="C59" i="6" s="1"/>
  <c r="H22" i="6"/>
  <c r="I28" i="6" s="1"/>
  <c r="C53" i="6" s="1"/>
  <c r="C69" i="6" s="1"/>
  <c r="H21" i="6"/>
  <c r="I27" i="6" s="1"/>
  <c r="C49" i="6" s="1"/>
  <c r="C65" i="6" s="1"/>
  <c r="C28" i="5"/>
  <c r="B28" i="5"/>
  <c r="C27" i="5"/>
  <c r="B27" i="5"/>
  <c r="C26" i="5"/>
  <c r="B26" i="5"/>
  <c r="C22" i="5"/>
  <c r="B22" i="5"/>
  <c r="C21" i="5"/>
  <c r="B21" i="5"/>
  <c r="C20" i="5"/>
  <c r="B20" i="5"/>
  <c r="M17" i="5"/>
  <c r="L17" i="5"/>
  <c r="K17" i="5"/>
  <c r="J17" i="5"/>
  <c r="I17" i="5"/>
  <c r="H17" i="5"/>
  <c r="G17" i="5"/>
  <c r="F17" i="5"/>
  <c r="E17" i="5"/>
  <c r="D17" i="5"/>
  <c r="C17" i="5"/>
  <c r="B17" i="5"/>
  <c r="M16" i="5"/>
  <c r="L16" i="5"/>
  <c r="K16" i="5"/>
  <c r="J16" i="5"/>
  <c r="I16" i="5"/>
  <c r="H16" i="5"/>
  <c r="G16" i="5"/>
  <c r="F16" i="5"/>
  <c r="E16" i="5"/>
  <c r="D16" i="5"/>
  <c r="C16" i="5"/>
  <c r="B16" i="5"/>
  <c r="M15" i="5"/>
  <c r="L15" i="5"/>
  <c r="K15" i="5"/>
  <c r="J15" i="5"/>
  <c r="I15" i="5"/>
  <c r="H15" i="5"/>
  <c r="G15" i="5"/>
  <c r="F15" i="5"/>
  <c r="E15" i="5"/>
  <c r="D15" i="5"/>
  <c r="C15" i="5"/>
  <c r="B15" i="5"/>
  <c r="J10" i="5"/>
  <c r="J9" i="5"/>
  <c r="C74" i="10" l="1"/>
  <c r="C64" i="10"/>
  <c r="C92" i="10" s="1"/>
  <c r="B75" i="10"/>
  <c r="B65" i="10"/>
  <c r="B93" i="10" s="1"/>
  <c r="C76" i="10"/>
  <c r="C66" i="10"/>
  <c r="C94" i="10" s="1"/>
  <c r="B73" i="10"/>
  <c r="B63" i="10"/>
  <c r="B91" i="10" s="1"/>
  <c r="B74" i="10"/>
  <c r="B64" i="10"/>
  <c r="B92" i="10" s="1"/>
  <c r="C72" i="10"/>
  <c r="C62" i="10"/>
  <c r="C90" i="10" s="1"/>
  <c r="C75" i="10"/>
  <c r="C65" i="10"/>
  <c r="C93" i="10" s="1"/>
  <c r="B72" i="10"/>
  <c r="B62" i="10"/>
  <c r="B90" i="10" s="1"/>
  <c r="C73" i="10"/>
  <c r="C63" i="10"/>
  <c r="C91" i="10" s="1"/>
  <c r="C71" i="10"/>
  <c r="C61" i="10"/>
  <c r="C89" i="10" s="1"/>
  <c r="B71" i="10"/>
  <c r="B61" i="10"/>
  <c r="B89" i="10" s="1"/>
  <c r="B76" i="10"/>
  <c r="B66" i="10"/>
  <c r="B94" i="10" s="1"/>
  <c r="F28" i="5"/>
  <c r="B54" i="5" s="1"/>
  <c r="B73" i="5" s="1"/>
  <c r="F20" i="5"/>
  <c r="G26" i="5" s="1"/>
  <c r="C44" i="5" s="1"/>
  <c r="C63" i="5" s="1"/>
  <c r="F21" i="5"/>
  <c r="G27" i="5" s="1"/>
  <c r="C49" i="5" s="1"/>
  <c r="C68" i="5" s="1"/>
  <c r="F22" i="5"/>
  <c r="G28" i="5" s="1"/>
  <c r="C54" i="5" s="1"/>
  <c r="C73" i="5" s="1"/>
  <c r="F26" i="5"/>
  <c r="B44" i="5" s="1"/>
  <c r="B63" i="5" s="1"/>
  <c r="J26" i="5"/>
  <c r="B46" i="5" s="1"/>
  <c r="B65" i="5" s="1"/>
  <c r="D21" i="5"/>
  <c r="E27" i="5" s="1"/>
  <c r="C48" i="5" s="1"/>
  <c r="C67" i="5" s="1"/>
  <c r="H27" i="5"/>
  <c r="B50" i="5" s="1"/>
  <c r="B69" i="5" s="1"/>
  <c r="J28" i="5"/>
  <c r="B56" i="5" s="1"/>
  <c r="B75" i="5" s="1"/>
  <c r="D26" i="5"/>
  <c r="B43" i="5" s="1"/>
  <c r="B62" i="5" s="1"/>
  <c r="H26" i="5"/>
  <c r="B45" i="5" s="1"/>
  <c r="B64" i="5" s="1"/>
  <c r="L26" i="5"/>
  <c r="B47" i="5" s="1"/>
  <c r="B66" i="5" s="1"/>
  <c r="F27" i="5"/>
  <c r="B49" i="5" s="1"/>
  <c r="B68" i="5" s="1"/>
  <c r="J27" i="5"/>
  <c r="B51" i="5" s="1"/>
  <c r="B70" i="5" s="1"/>
  <c r="D28" i="5"/>
  <c r="B53" i="5" s="1"/>
  <c r="B72" i="5" s="1"/>
  <c r="H28" i="5"/>
  <c r="B55" i="5" s="1"/>
  <c r="B74" i="5" s="1"/>
  <c r="L28" i="5"/>
  <c r="B57" i="5" s="1"/>
  <c r="B76" i="5" s="1"/>
  <c r="L21" i="5"/>
  <c r="M27" i="5" s="1"/>
  <c r="C52" i="5" s="1"/>
  <c r="C71" i="5" s="1"/>
  <c r="J22" i="5"/>
  <c r="K28" i="5" s="1"/>
  <c r="C56" i="5" s="1"/>
  <c r="C75" i="5" s="1"/>
  <c r="J21" i="5"/>
  <c r="K27" i="5" s="1"/>
  <c r="C51" i="5" s="1"/>
  <c r="C70" i="5" s="1"/>
  <c r="J20" i="5"/>
  <c r="K26" i="5" s="1"/>
  <c r="C46" i="5" s="1"/>
  <c r="C65" i="5" s="1"/>
  <c r="H20" i="5"/>
  <c r="I26" i="5" s="1"/>
  <c r="C45" i="5" s="1"/>
  <c r="C64" i="5" s="1"/>
  <c r="H21" i="5"/>
  <c r="I27" i="5" s="1"/>
  <c r="C50" i="5" s="1"/>
  <c r="C69" i="5" s="1"/>
  <c r="H22" i="5"/>
  <c r="I28" i="5" s="1"/>
  <c r="C55" i="5" s="1"/>
  <c r="C74" i="5" s="1"/>
  <c r="D27" i="5"/>
  <c r="B48" i="5" s="1"/>
  <c r="B67" i="5" s="1"/>
  <c r="L27" i="5"/>
  <c r="B52" i="5" s="1"/>
  <c r="B71" i="5" s="1"/>
  <c r="D20" i="5"/>
  <c r="E26" i="5" s="1"/>
  <c r="C43" i="5" s="1"/>
  <c r="C62" i="5" s="1"/>
  <c r="L20" i="5"/>
  <c r="M26" i="5" s="1"/>
  <c r="C47" i="5" s="1"/>
  <c r="C66" i="5" s="1"/>
  <c r="D22" i="5"/>
  <c r="E28" i="5" s="1"/>
  <c r="C53" i="5" s="1"/>
  <c r="C72" i="5" s="1"/>
  <c r="L22" i="5"/>
  <c r="M28" i="5" s="1"/>
  <c r="C57" i="5" s="1"/>
  <c r="C76" i="5" s="1"/>
  <c r="H16" i="1"/>
  <c r="J10" i="1"/>
  <c r="J9" i="1"/>
  <c r="J6" i="2" l="1"/>
  <c r="J5" i="2"/>
  <c r="J4" i="2"/>
  <c r="J3" i="2"/>
  <c r="J2" i="2"/>
  <c r="C26" i="1" l="1"/>
  <c r="C27" i="1"/>
  <c r="C28" i="1"/>
  <c r="B27" i="1"/>
  <c r="B28" i="1"/>
  <c r="B26" i="1"/>
  <c r="H27" i="1"/>
  <c r="B51" i="1" s="1"/>
  <c r="B73" i="1" s="1"/>
  <c r="B21" i="1"/>
  <c r="C21" i="1"/>
  <c r="B22" i="1"/>
  <c r="C22" i="1"/>
  <c r="C20" i="1"/>
  <c r="B20" i="1"/>
  <c r="C15" i="1"/>
  <c r="C16" i="1"/>
  <c r="C17" i="1"/>
  <c r="B16" i="1"/>
  <c r="B17" i="1"/>
  <c r="B15" i="1"/>
  <c r="E15" i="1"/>
  <c r="F15" i="1"/>
  <c r="F26" i="1" s="1"/>
  <c r="B44" i="1" s="1"/>
  <c r="B66" i="1" s="1"/>
  <c r="G15" i="1"/>
  <c r="H15" i="1"/>
  <c r="I15" i="1"/>
  <c r="J15" i="1"/>
  <c r="K15" i="1"/>
  <c r="L15" i="1"/>
  <c r="L26" i="1" s="1"/>
  <c r="B47" i="1" s="1"/>
  <c r="B69" i="1" s="1"/>
  <c r="M15" i="1"/>
  <c r="N15" i="1"/>
  <c r="N26" i="1" s="1"/>
  <c r="B48" i="1" s="1"/>
  <c r="B70" i="1" s="1"/>
  <c r="O15" i="1"/>
  <c r="E16" i="1"/>
  <c r="F16" i="1"/>
  <c r="G16" i="1"/>
  <c r="I16" i="1"/>
  <c r="J16" i="1"/>
  <c r="J27" i="1" s="1"/>
  <c r="B52" i="1" s="1"/>
  <c r="B74" i="1" s="1"/>
  <c r="K16" i="1"/>
  <c r="L16" i="1"/>
  <c r="L27" i="1" s="1"/>
  <c r="B53" i="1" s="1"/>
  <c r="B75" i="1" s="1"/>
  <c r="M16" i="1"/>
  <c r="N16" i="1"/>
  <c r="O16" i="1"/>
  <c r="E17" i="1"/>
  <c r="F17" i="1"/>
  <c r="G17" i="1"/>
  <c r="H17" i="1"/>
  <c r="I17" i="1"/>
  <c r="J17" i="1"/>
  <c r="K17" i="1"/>
  <c r="L17" i="1"/>
  <c r="L28" i="1" s="1"/>
  <c r="B59" i="1" s="1"/>
  <c r="B81" i="1" s="1"/>
  <c r="M17" i="1"/>
  <c r="N17" i="1"/>
  <c r="N28" i="1" s="1"/>
  <c r="B60" i="1" s="1"/>
  <c r="B82" i="1" s="1"/>
  <c r="O17" i="1"/>
  <c r="D16" i="1"/>
  <c r="D21" i="1" s="1"/>
  <c r="E27" i="1" s="1"/>
  <c r="C49" i="1" s="1"/>
  <c r="C71" i="1" s="1"/>
  <c r="D17" i="1"/>
  <c r="D22" i="1" s="1"/>
  <c r="E28" i="1" s="1"/>
  <c r="C55" i="1" s="1"/>
  <c r="C77" i="1" s="1"/>
  <c r="D15" i="1"/>
  <c r="D26" i="1" s="1"/>
  <c r="B43" i="1" s="1"/>
  <c r="B65" i="1" s="1"/>
  <c r="F21" i="1" l="1"/>
  <c r="G27" i="1" s="1"/>
  <c r="C50" i="1" s="1"/>
  <c r="C72" i="1" s="1"/>
  <c r="H20" i="1"/>
  <c r="I26" i="1" s="1"/>
  <c r="C45" i="1" s="1"/>
  <c r="C67" i="1" s="1"/>
  <c r="D27" i="1"/>
  <c r="B49" i="1" s="1"/>
  <c r="B71" i="1" s="1"/>
  <c r="H26" i="1"/>
  <c r="B45" i="1" s="1"/>
  <c r="B67" i="1" s="1"/>
  <c r="N21" i="1"/>
  <c r="O27" i="1" s="1"/>
  <c r="C54" i="1" s="1"/>
  <c r="C76" i="1" s="1"/>
  <c r="N20" i="1"/>
  <c r="O26" i="1" s="1"/>
  <c r="C48" i="1" s="1"/>
  <c r="C70" i="1" s="1"/>
  <c r="J22" i="1"/>
  <c r="K28" i="1" s="1"/>
  <c r="C58" i="1" s="1"/>
  <c r="C80" i="1" s="1"/>
  <c r="J21" i="1"/>
  <c r="K27" i="1" s="1"/>
  <c r="C52" i="1" s="1"/>
  <c r="C74" i="1" s="1"/>
  <c r="J20" i="1"/>
  <c r="K26" i="1" s="1"/>
  <c r="C46" i="1" s="1"/>
  <c r="C68" i="1" s="1"/>
  <c r="J26" i="1"/>
  <c r="B46" i="1" s="1"/>
  <c r="B68" i="1" s="1"/>
  <c r="F20" i="1"/>
  <c r="G26" i="1" s="1"/>
  <c r="C44" i="1" s="1"/>
  <c r="C66" i="1" s="1"/>
  <c r="H21" i="1"/>
  <c r="I27" i="1" s="1"/>
  <c r="C51" i="1" s="1"/>
  <c r="C73" i="1" s="1"/>
  <c r="F27" i="1"/>
  <c r="B50" i="1" s="1"/>
  <c r="B72" i="1" s="1"/>
  <c r="H22" i="1"/>
  <c r="I28" i="1" s="1"/>
  <c r="C57" i="1" s="1"/>
  <c r="C79" i="1" s="1"/>
  <c r="H28" i="1"/>
  <c r="B57" i="1" s="1"/>
  <c r="B79" i="1" s="1"/>
  <c r="F22" i="1"/>
  <c r="G28" i="1" s="1"/>
  <c r="C56" i="1" s="1"/>
  <c r="C78" i="1" s="1"/>
  <c r="F28" i="1"/>
  <c r="B56" i="1" s="1"/>
  <c r="B78" i="1" s="1"/>
  <c r="D28" i="1"/>
  <c r="B55" i="1" s="1"/>
  <c r="B77" i="1" s="1"/>
  <c r="D20" i="1"/>
  <c r="E26" i="1" s="1"/>
  <c r="C43" i="1" s="1"/>
  <c r="C65" i="1" s="1"/>
  <c r="J28" i="1"/>
  <c r="B58" i="1" s="1"/>
  <c r="B80" i="1" s="1"/>
  <c r="L20" i="1"/>
  <c r="M26" i="1" s="1"/>
  <c r="C47" i="1" s="1"/>
  <c r="C69" i="1" s="1"/>
  <c r="L22" i="1"/>
  <c r="M28" i="1" s="1"/>
  <c r="C59" i="1" s="1"/>
  <c r="C81" i="1" s="1"/>
  <c r="L21" i="1"/>
  <c r="M27" i="1" s="1"/>
  <c r="C53" i="1" s="1"/>
  <c r="C75" i="1" s="1"/>
  <c r="N27" i="1"/>
  <c r="B54" i="1" s="1"/>
  <c r="B76" i="1" s="1"/>
  <c r="N22" i="1"/>
  <c r="O28" i="1" s="1"/>
  <c r="C60" i="1" s="1"/>
  <c r="C82" i="1" s="1"/>
</calcChain>
</file>

<file path=xl/sharedStrings.xml><?xml version="1.0" encoding="utf-8"?>
<sst xmlns="http://schemas.openxmlformats.org/spreadsheetml/2006/main" count="2092" uniqueCount="36">
  <si>
    <t>Temp. KW VL</t>
  </si>
  <si>
    <t>Temp. KW RL</t>
  </si>
  <si>
    <t>Temp. Kühlwasser VL</t>
  </si>
  <si>
    <t>Kältekap. [KW]</t>
  </si>
  <si>
    <t>Anlagentyp</t>
  </si>
  <si>
    <t>Anlagenname</t>
  </si>
  <si>
    <t>Leistungsaufn. [kW]</t>
  </si>
  <si>
    <t>Leistungsaufn. [kJ/hr]</t>
  </si>
  <si>
    <t>Kältekap. [kJ/hr]</t>
  </si>
  <si>
    <t>Capacity</t>
  </si>
  <si>
    <t>Pel</t>
  </si>
  <si>
    <t>in kJ/hr</t>
  </si>
  <si>
    <t>EER</t>
  </si>
  <si>
    <t>Nenndaten:</t>
  </si>
  <si>
    <t>Temp. Kühlwasser VL:</t>
  </si>
  <si>
    <t>Temp. KW VL:</t>
  </si>
  <si>
    <t>capacity ratio</t>
  </si>
  <si>
    <t>COP ratio</t>
  </si>
  <si>
    <t>COP:</t>
  </si>
  <si>
    <t>Datei für Type 666</t>
  </si>
  <si>
    <t>!Chilled water leaving temperature (C)</t>
  </si>
  <si>
    <t xml:space="preserve">!Cooling water inlet temperature (C)  </t>
  </si>
  <si>
    <t xml:space="preserve">C oulet CHWT and </t>
  </si>
  <si>
    <t>C inlet CWT</t>
  </si>
  <si>
    <t>!Capacity ratio and COP ratio at</t>
  </si>
  <si>
    <t>!</t>
  </si>
  <si>
    <t>Part</t>
  </si>
  <si>
    <t>Load</t>
  </si>
  <si>
    <t>Ratio</t>
  </si>
  <si>
    <t>Fraction</t>
  </si>
  <si>
    <t>of</t>
  </si>
  <si>
    <t>Full</t>
  </si>
  <si>
    <t>Power</t>
  </si>
  <si>
    <t>at</t>
  </si>
  <si>
    <t>PLR=</t>
  </si>
  <si>
    <t>Format: mit Punkt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</si>
</sst>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7F7F7F"/>
      </right>
      <top style="medium">
        <color indexed="64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/>
      <top style="medium">
        <color indexed="64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7F7F7F"/>
      </left>
      <right/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14">
    <xf numFmtId="0" fontId="0" fillId="0" borderId="0" xfId="0"/>
    <xf numFmtId="0" fontId="0" fillId="0" borderId="12" xfId="0" applyBorder="1"/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/>
    <xf numFmtId="0" fontId="0" fillId="0" borderId="11" xfId="0" applyBorder="1" applyAlignment="1"/>
    <xf numFmtId="0" fontId="0" fillId="0" borderId="17" xfId="0" applyBorder="1"/>
    <xf numFmtId="0" fontId="0" fillId="0" borderId="18" xfId="0" applyBorder="1"/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19" xfId="0" applyBorder="1"/>
    <xf numFmtId="0" fontId="0" fillId="0" borderId="20" xfId="0" applyBorder="1"/>
    <xf numFmtId="1" fontId="0" fillId="0" borderId="14" xfId="0" applyNumberFormat="1" applyBorder="1"/>
    <xf numFmtId="0" fontId="0" fillId="0" borderId="21" xfId="0" applyBorder="1"/>
    <xf numFmtId="0" fontId="0" fillId="0" borderId="22" xfId="0" applyBorder="1"/>
    <xf numFmtId="2" fontId="0" fillId="0" borderId="2" xfId="0" applyNumberFormat="1" applyBorder="1"/>
    <xf numFmtId="2" fontId="0" fillId="0" borderId="4" xfId="0" applyNumberFormat="1" applyBorder="1"/>
    <xf numFmtId="2" fontId="0" fillId="0" borderId="6" xfId="0" applyNumberFormat="1" applyBorder="1"/>
    <xf numFmtId="2" fontId="0" fillId="0" borderId="12" xfId="0" applyNumberFormat="1" applyBorder="1"/>
    <xf numFmtId="2" fontId="0" fillId="0" borderId="5" xfId="0" applyNumberFormat="1" applyBorder="1"/>
    <xf numFmtId="2" fontId="0" fillId="0" borderId="8" xfId="0" applyNumberFormat="1" applyBorder="1"/>
    <xf numFmtId="1" fontId="0" fillId="0" borderId="19" xfId="0" applyNumberFormat="1" applyBorder="1"/>
    <xf numFmtId="0" fontId="1" fillId="0" borderId="0" xfId="1" applyFill="1" applyBorder="1"/>
    <xf numFmtId="1" fontId="1" fillId="0" borderId="0" xfId="1" applyNumberFormat="1" applyFill="1" applyBorder="1"/>
    <xf numFmtId="0" fontId="2" fillId="0" borderId="0" xfId="1" applyFont="1" applyFill="1" applyBorder="1"/>
    <xf numFmtId="164" fontId="0" fillId="0" borderId="0" xfId="0" applyNumberFormat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12" xfId="0" applyNumberFormat="1" applyBorder="1"/>
    <xf numFmtId="164" fontId="0" fillId="0" borderId="4" xfId="0" applyNumberFormat="1" applyBorder="1"/>
    <xf numFmtId="164" fontId="0" fillId="0" borderId="0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37" xfId="0" applyBorder="1"/>
    <xf numFmtId="164" fontId="0" fillId="0" borderId="19" xfId="0" applyNumberFormat="1" applyBorder="1"/>
    <xf numFmtId="164" fontId="0" fillId="0" borderId="38" xfId="0" applyNumberFormat="1" applyBorder="1"/>
    <xf numFmtId="164" fontId="0" fillId="0" borderId="39" xfId="0" applyNumberFormat="1" applyBorder="1"/>
    <xf numFmtId="0" fontId="0" fillId="0" borderId="38" xfId="0" applyBorder="1"/>
    <xf numFmtId="0" fontId="0" fillId="0" borderId="39" xfId="0" applyBorder="1"/>
    <xf numFmtId="0" fontId="2" fillId="0" borderId="0" xfId="0" applyFont="1" applyBorder="1"/>
    <xf numFmtId="0" fontId="2" fillId="0" borderId="38" xfId="0" applyFont="1" applyBorder="1"/>
    <xf numFmtId="2" fontId="3" fillId="0" borderId="4" xfId="0" applyNumberFormat="1" applyFont="1" applyBorder="1"/>
    <xf numFmtId="0" fontId="0" fillId="0" borderId="0" xfId="0" applyBorder="1" applyAlignment="1"/>
    <xf numFmtId="0" fontId="0" fillId="0" borderId="40" xfId="0" applyBorder="1" applyAlignment="1"/>
    <xf numFmtId="0" fontId="0" fillId="0" borderId="40" xfId="0" applyBorder="1"/>
    <xf numFmtId="1" fontId="0" fillId="0" borderId="0" xfId="0" applyNumberFormat="1" applyBorder="1"/>
    <xf numFmtId="2" fontId="0" fillId="0" borderId="0" xfId="0" applyNumberFormat="1" applyBorder="1"/>
    <xf numFmtId="2" fontId="0" fillId="0" borderId="40" xfId="0" applyNumberFormat="1" applyBorder="1"/>
    <xf numFmtId="164" fontId="0" fillId="0" borderId="40" xfId="0" applyNumberFormat="1" applyBorder="1"/>
    <xf numFmtId="1" fontId="0" fillId="0" borderId="13" xfId="0" applyNumberFormat="1" applyBorder="1"/>
    <xf numFmtId="0" fontId="0" fillId="0" borderId="0" xfId="0" applyNumberFormat="1"/>
    <xf numFmtId="49" fontId="0" fillId="0" borderId="0" xfId="0" applyNumberFormat="1"/>
    <xf numFmtId="0" fontId="1" fillId="2" borderId="34" xfId="1" applyBorder="1" applyProtection="1">
      <protection locked="0"/>
    </xf>
    <xf numFmtId="0" fontId="1" fillId="2" borderId="24" xfId="1" applyBorder="1" applyProtection="1">
      <protection locked="0"/>
    </xf>
    <xf numFmtId="2" fontId="1" fillId="2" borderId="24" xfId="1" applyNumberFormat="1" applyBorder="1" applyProtection="1">
      <protection locked="0"/>
    </xf>
    <xf numFmtId="0" fontId="1" fillId="2" borderId="35" xfId="1" applyBorder="1" applyProtection="1">
      <protection locked="0"/>
    </xf>
    <xf numFmtId="0" fontId="1" fillId="2" borderId="1" xfId="1" applyBorder="1" applyProtection="1">
      <protection locked="0"/>
    </xf>
    <xf numFmtId="2" fontId="1" fillId="2" borderId="1" xfId="1" applyNumberFormat="1" applyBorder="1" applyProtection="1">
      <protection locked="0"/>
    </xf>
    <xf numFmtId="0" fontId="1" fillId="2" borderId="36" xfId="1" applyBorder="1" applyProtection="1">
      <protection locked="0"/>
    </xf>
    <xf numFmtId="0" fontId="1" fillId="2" borderId="29" xfId="1" applyBorder="1" applyProtection="1">
      <protection locked="0"/>
    </xf>
    <xf numFmtId="2" fontId="1" fillId="2" borderId="29" xfId="1" applyNumberFormat="1" applyBorder="1" applyProtection="1">
      <protection locked="0"/>
    </xf>
    <xf numFmtId="0" fontId="1" fillId="2" borderId="31" xfId="1" applyBorder="1" applyProtection="1">
      <protection locked="0"/>
    </xf>
    <xf numFmtId="0" fontId="1" fillId="2" borderId="32" xfId="1" applyBorder="1" applyProtection="1">
      <protection locked="0"/>
    </xf>
    <xf numFmtId="1" fontId="1" fillId="2" borderId="32" xfId="1" applyNumberFormat="1" applyBorder="1" applyProtection="1">
      <protection locked="0"/>
    </xf>
    <xf numFmtId="0" fontId="1" fillId="2" borderId="23" xfId="1" applyBorder="1" applyProtection="1">
      <protection locked="0"/>
    </xf>
    <xf numFmtId="0" fontId="1" fillId="2" borderId="25" xfId="1" applyBorder="1" applyProtection="1">
      <protection locked="0"/>
    </xf>
    <xf numFmtId="0" fontId="1" fillId="2" borderId="26" xfId="1" applyBorder="1" applyProtection="1">
      <protection locked="0"/>
    </xf>
    <xf numFmtId="0" fontId="1" fillId="2" borderId="27" xfId="1" applyBorder="1" applyProtection="1">
      <protection locked="0"/>
    </xf>
    <xf numFmtId="0" fontId="1" fillId="2" borderId="28" xfId="1" applyBorder="1" applyProtection="1">
      <protection locked="0"/>
    </xf>
    <xf numFmtId="0" fontId="1" fillId="2" borderId="30" xfId="1" applyBorder="1" applyProtection="1">
      <protection locked="0"/>
    </xf>
    <xf numFmtId="0" fontId="1" fillId="2" borderId="0" xfId="1" applyBorder="1" applyProtection="1">
      <protection locked="0"/>
    </xf>
    <xf numFmtId="0" fontId="1" fillId="2" borderId="1" xfId="1" applyProtection="1">
      <protection locked="0"/>
    </xf>
    <xf numFmtId="0" fontId="1" fillId="2" borderId="49" xfId="1" applyBorder="1" applyProtection="1">
      <protection locked="0"/>
    </xf>
    <xf numFmtId="0" fontId="1" fillId="2" borderId="50" xfId="1" applyBorder="1" applyProtection="1">
      <protection locked="0"/>
    </xf>
    <xf numFmtId="0" fontId="1" fillId="2" borderId="51" xfId="1" applyBorder="1" applyProtection="1">
      <protection locked="0"/>
    </xf>
    <xf numFmtId="0" fontId="1" fillId="2" borderId="52" xfId="1" applyBorder="1" applyProtection="1">
      <protection locked="0"/>
    </xf>
    <xf numFmtId="2" fontId="1" fillId="2" borderId="52" xfId="1" applyNumberFormat="1" applyBorder="1" applyProtection="1">
      <protection locked="0"/>
    </xf>
    <xf numFmtId="0" fontId="1" fillId="2" borderId="45" xfId="1" applyBorder="1" applyProtection="1">
      <protection locked="0"/>
    </xf>
    <xf numFmtId="0" fontId="1" fillId="2" borderId="46" xfId="1" applyBorder="1" applyProtection="1">
      <protection locked="0"/>
    </xf>
    <xf numFmtId="0" fontId="1" fillId="2" borderId="47" xfId="1" applyBorder="1" applyProtection="1">
      <protection locked="0"/>
    </xf>
    <xf numFmtId="0" fontId="1" fillId="2" borderId="48" xfId="1" applyBorder="1" applyProtection="1">
      <protection locked="0"/>
    </xf>
    <xf numFmtId="2" fontId="1" fillId="2" borderId="48" xfId="1" applyNumberFormat="1" applyBorder="1" applyProtection="1">
      <protection locked="0"/>
    </xf>
    <xf numFmtId="0" fontId="1" fillId="2" borderId="33" xfId="1" applyBorder="1" applyProtection="1">
      <protection locked="0"/>
    </xf>
    <xf numFmtId="0" fontId="1" fillId="2" borderId="42" xfId="1" applyBorder="1" applyProtection="1">
      <protection locked="0"/>
    </xf>
    <xf numFmtId="0" fontId="1" fillId="2" borderId="54" xfId="1" applyBorder="1" applyProtection="1">
      <protection locked="0"/>
    </xf>
    <xf numFmtId="0" fontId="1" fillId="2" borderId="43" xfId="1" applyBorder="1" applyProtection="1">
      <protection locked="0"/>
    </xf>
    <xf numFmtId="0" fontId="1" fillId="2" borderId="53" xfId="1" applyBorder="1" applyProtection="1">
      <protection locked="0"/>
    </xf>
    <xf numFmtId="0" fontId="1" fillId="2" borderId="44" xfId="1" applyBorder="1" applyProtection="1">
      <protection locked="0"/>
    </xf>
    <xf numFmtId="0" fontId="1" fillId="2" borderId="41" xfId="1" applyBorder="1" applyProtection="1">
      <protection locked="0"/>
    </xf>
    <xf numFmtId="0" fontId="1" fillId="2" borderId="1" xfId="1" applyProtection="1"/>
    <xf numFmtId="0" fontId="0" fillId="0" borderId="0" xfId="0" applyProtection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2">
    <cellStyle name="Eingabe" xfId="1" builtinId="20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O64"/>
  <sheetViews>
    <sheetView workbookViewId="0">
      <pane ySplit="11" topLeftCell="A33" activePane="bottomLeft" state="frozen"/>
      <selection pane="bottomLeft" activeCell="D48" sqref="D48"/>
    </sheetView>
  </sheetViews>
  <sheetFormatPr baseColWidth="10" defaultRowHeight="15" x14ac:dyDescent="0.25"/>
  <cols>
    <col min="1" max="1" width="11.42578125" style="17"/>
    <col min="2" max="2" width="13.28515625" style="17" bestFit="1" customWidth="1"/>
    <col min="3" max="3" width="12.42578125" style="17" bestFit="1" customWidth="1"/>
    <col min="4" max="4" width="16.28515625" style="17" customWidth="1"/>
    <col min="5" max="5" width="20.28515625" style="17" bestFit="1" customWidth="1"/>
    <col min="6" max="6" width="15.5703125" style="17" bestFit="1" customWidth="1"/>
    <col min="7" max="7" width="20.28515625" style="17" bestFit="1" customWidth="1"/>
    <col min="8" max="8" width="15.5703125" style="17" bestFit="1" customWidth="1"/>
    <col min="9" max="9" width="35.7109375" style="17" customWidth="1"/>
    <col min="10" max="10" width="15.5703125" style="17" bestFit="1" customWidth="1"/>
    <col min="11" max="11" width="18.7109375" style="17" bestFit="1" customWidth="1"/>
    <col min="12" max="12" width="14.140625" style="17" bestFit="1" customWidth="1"/>
    <col min="13" max="13" width="20.28515625" style="17" bestFit="1" customWidth="1"/>
    <col min="14" max="14" width="14.140625" style="17" bestFit="1" customWidth="1"/>
    <col min="15" max="15" width="20.28515625" style="17" bestFit="1" customWidth="1"/>
    <col min="16" max="16384" width="11.42578125" style="17"/>
  </cols>
  <sheetData>
    <row r="1" spans="2:15" ht="15.75" thickBot="1" x14ac:dyDescent="0.3"/>
    <row r="2" spans="2:15" ht="15.75" thickBot="1" x14ac:dyDescent="0.3">
      <c r="B2" s="38" t="s">
        <v>5</v>
      </c>
      <c r="C2" s="19"/>
      <c r="D2" s="111" t="s">
        <v>2</v>
      </c>
      <c r="E2" s="112"/>
      <c r="F2" s="112"/>
      <c r="G2" s="112"/>
      <c r="H2" s="112"/>
      <c r="I2" s="112"/>
      <c r="J2" s="64"/>
      <c r="K2" s="5"/>
      <c r="L2" s="5"/>
      <c r="N2" s="62"/>
      <c r="O2" s="62"/>
    </row>
    <row r="3" spans="2:15" ht="15.75" thickBot="1" x14ac:dyDescent="0.3">
      <c r="B3" s="13" t="s">
        <v>4</v>
      </c>
      <c r="C3" s="14"/>
      <c r="D3" s="81">
        <v>30</v>
      </c>
      <c r="E3" s="82">
        <v>30</v>
      </c>
      <c r="F3" s="82">
        <v>32</v>
      </c>
      <c r="G3" s="83">
        <v>32</v>
      </c>
      <c r="H3" s="82">
        <v>34</v>
      </c>
      <c r="I3" s="108">
        <v>34</v>
      </c>
      <c r="J3" s="64"/>
      <c r="K3" s="5"/>
      <c r="L3" s="5"/>
      <c r="N3" s="34"/>
      <c r="O3" s="34"/>
    </row>
    <row r="4" spans="2:15" ht="15.75" thickBot="1" x14ac:dyDescent="0.3">
      <c r="B4" s="38" t="s">
        <v>0</v>
      </c>
      <c r="C4" s="26" t="s">
        <v>1</v>
      </c>
      <c r="D4" s="19" t="s">
        <v>3</v>
      </c>
      <c r="E4" s="22" t="s">
        <v>6</v>
      </c>
      <c r="F4" s="19" t="s">
        <v>3</v>
      </c>
      <c r="G4" s="33" t="s">
        <v>6</v>
      </c>
      <c r="H4" s="19" t="s">
        <v>3</v>
      </c>
      <c r="I4" s="19" t="s">
        <v>6</v>
      </c>
      <c r="J4" s="64"/>
      <c r="K4" s="5"/>
      <c r="L4" s="5"/>
      <c r="N4" s="34"/>
      <c r="O4" s="34"/>
    </row>
    <row r="5" spans="2:15" x14ac:dyDescent="0.25">
      <c r="B5" s="84">
        <v>5</v>
      </c>
      <c r="C5" s="85">
        <v>0</v>
      </c>
      <c r="D5" s="72">
        <v>783.72</v>
      </c>
      <c r="E5" s="73">
        <v>157.19999999999999</v>
      </c>
      <c r="F5" s="73">
        <v>766.84</v>
      </c>
      <c r="G5" s="74">
        <v>163.4</v>
      </c>
      <c r="H5" s="73">
        <v>749.16</v>
      </c>
      <c r="I5" s="103">
        <v>170</v>
      </c>
      <c r="J5" s="64"/>
      <c r="K5" s="5"/>
      <c r="L5" s="5"/>
      <c r="N5" s="34"/>
      <c r="O5" s="34"/>
    </row>
    <row r="6" spans="2:15" x14ac:dyDescent="0.25">
      <c r="B6" s="86">
        <v>7</v>
      </c>
      <c r="C6" s="87">
        <v>0</v>
      </c>
      <c r="D6" s="75">
        <v>840.32</v>
      </c>
      <c r="E6" s="76">
        <v>159.6</v>
      </c>
      <c r="F6" s="76">
        <v>822.74</v>
      </c>
      <c r="G6" s="77">
        <v>165.7</v>
      </c>
      <c r="H6" s="76">
        <v>805.16</v>
      </c>
      <c r="I6" s="105">
        <v>172.1</v>
      </c>
      <c r="J6" s="64"/>
      <c r="K6" s="5"/>
      <c r="L6" s="5"/>
    </row>
    <row r="7" spans="2:15" ht="15.75" thickBot="1" x14ac:dyDescent="0.3">
      <c r="B7" s="88">
        <v>9</v>
      </c>
      <c r="C7" s="89">
        <v>0</v>
      </c>
      <c r="D7" s="78">
        <v>899.39</v>
      </c>
      <c r="E7" s="79">
        <v>162.30000000000001</v>
      </c>
      <c r="F7" s="79">
        <v>881.11</v>
      </c>
      <c r="G7" s="80">
        <v>168.3</v>
      </c>
      <c r="H7" s="79">
        <v>862.83</v>
      </c>
      <c r="I7" s="107">
        <v>174.6</v>
      </c>
      <c r="J7" s="64"/>
      <c r="K7" s="5"/>
      <c r="L7" s="5"/>
    </row>
    <row r="8" spans="2:15" x14ac:dyDescent="0.25">
      <c r="B8" s="34"/>
      <c r="C8" s="34"/>
      <c r="D8" s="34"/>
      <c r="E8" s="34"/>
      <c r="F8" s="34"/>
      <c r="G8" s="35"/>
      <c r="H8" s="34"/>
      <c r="I8" s="34"/>
      <c r="J8" s="34"/>
      <c r="K8" s="34"/>
      <c r="L8" s="34"/>
      <c r="M8" s="34"/>
    </row>
    <row r="9" spans="2:15" x14ac:dyDescent="0.25">
      <c r="B9" s="34" t="s">
        <v>13</v>
      </c>
      <c r="C9" s="17" t="s">
        <v>14</v>
      </c>
      <c r="E9" s="90">
        <v>30</v>
      </c>
      <c r="F9" s="34"/>
      <c r="G9" s="5" t="s">
        <v>3</v>
      </c>
      <c r="H9" s="91">
        <v>840.32</v>
      </c>
      <c r="I9" s="5" t="s">
        <v>8</v>
      </c>
      <c r="J9" s="91">
        <f>H9*3600</f>
        <v>3025152</v>
      </c>
      <c r="K9" s="34"/>
      <c r="L9" s="36" t="s">
        <v>18</v>
      </c>
      <c r="M9" s="91">
        <v>5.26</v>
      </c>
    </row>
    <row r="10" spans="2:15" x14ac:dyDescent="0.25">
      <c r="B10" s="34"/>
      <c r="C10" s="17" t="s">
        <v>15</v>
      </c>
      <c r="E10" s="90">
        <v>7</v>
      </c>
      <c r="F10" s="34"/>
      <c r="G10" s="5" t="s">
        <v>6</v>
      </c>
      <c r="H10" s="91">
        <v>159.6</v>
      </c>
      <c r="I10" s="5" t="s">
        <v>7</v>
      </c>
      <c r="J10" s="91">
        <f>H10*3600</f>
        <v>574560</v>
      </c>
      <c r="K10" s="34"/>
      <c r="L10" s="34"/>
      <c r="M10" s="34"/>
    </row>
    <row r="12" spans="2:15" ht="15.75" thickBot="1" x14ac:dyDescent="0.3"/>
    <row r="13" spans="2:15" ht="15.75" thickBot="1" x14ac:dyDescent="0.3">
      <c r="B13" s="17" t="s">
        <v>11</v>
      </c>
      <c r="D13" s="15" t="s">
        <v>9</v>
      </c>
      <c r="E13" s="16" t="s">
        <v>10</v>
      </c>
      <c r="F13" s="8" t="s">
        <v>9</v>
      </c>
      <c r="G13" s="16" t="s">
        <v>10</v>
      </c>
      <c r="H13" s="8" t="s">
        <v>9</v>
      </c>
      <c r="I13" s="8" t="s">
        <v>10</v>
      </c>
      <c r="J13" s="64"/>
      <c r="K13" s="5"/>
      <c r="L13" s="5"/>
      <c r="M13" s="5"/>
    </row>
    <row r="14" spans="2:15" ht="15.75" thickBot="1" x14ac:dyDescent="0.3">
      <c r="B14" s="38" t="s">
        <v>0</v>
      </c>
      <c r="C14" s="26" t="s">
        <v>1</v>
      </c>
      <c r="D14" s="23" t="s">
        <v>8</v>
      </c>
      <c r="E14" s="7" t="s">
        <v>7</v>
      </c>
      <c r="F14" s="6" t="s">
        <v>8</v>
      </c>
      <c r="G14" s="24" t="s">
        <v>7</v>
      </c>
      <c r="H14" s="6" t="s">
        <v>8</v>
      </c>
      <c r="I14" s="6" t="s">
        <v>7</v>
      </c>
      <c r="J14" s="64"/>
      <c r="K14" s="5"/>
      <c r="L14" s="5"/>
      <c r="M14" s="65"/>
    </row>
    <row r="15" spans="2:15" x14ac:dyDescent="0.25">
      <c r="B15" s="38">
        <f>B5</f>
        <v>5</v>
      </c>
      <c r="C15" s="1">
        <f>C5</f>
        <v>0</v>
      </c>
      <c r="D15" s="5">
        <f>D5*1000*3.6</f>
        <v>2821392</v>
      </c>
      <c r="E15" s="57">
        <f t="shared" ref="E15:I17" si="0">E5*1000*3.6</f>
        <v>565920</v>
      </c>
      <c r="F15" s="5">
        <f t="shared" si="0"/>
        <v>2760624</v>
      </c>
      <c r="G15" s="57">
        <f t="shared" si="0"/>
        <v>588240</v>
      </c>
      <c r="H15" s="5">
        <f t="shared" si="0"/>
        <v>2696976</v>
      </c>
      <c r="I15" s="5">
        <f t="shared" si="0"/>
        <v>612000</v>
      </c>
      <c r="J15" s="64"/>
      <c r="K15" s="5"/>
      <c r="L15" s="5"/>
      <c r="M15" s="5"/>
    </row>
    <row r="16" spans="2:15" x14ac:dyDescent="0.25">
      <c r="B16" s="39">
        <f t="shared" ref="B16:C17" si="1">B6</f>
        <v>7</v>
      </c>
      <c r="C16" s="10">
        <f t="shared" si="1"/>
        <v>0</v>
      </c>
      <c r="D16" s="5">
        <f>D6*1000*3.6</f>
        <v>3025152</v>
      </c>
      <c r="E16" s="57">
        <f t="shared" si="0"/>
        <v>574560</v>
      </c>
      <c r="F16" s="5">
        <f t="shared" si="0"/>
        <v>2961864</v>
      </c>
      <c r="G16" s="57">
        <f t="shared" si="0"/>
        <v>596520</v>
      </c>
      <c r="H16" s="59">
        <f>H6*1000*3.6</f>
        <v>2898576</v>
      </c>
      <c r="I16" s="59">
        <f t="shared" si="0"/>
        <v>619560</v>
      </c>
      <c r="J16" s="64"/>
      <c r="K16" s="5"/>
      <c r="L16" s="5"/>
      <c r="M16" s="5"/>
    </row>
    <row r="17" spans="2:13" ht="15.75" thickBot="1" x14ac:dyDescent="0.3">
      <c r="B17" s="40">
        <f t="shared" si="1"/>
        <v>9</v>
      </c>
      <c r="C17" s="12">
        <f t="shared" si="1"/>
        <v>0</v>
      </c>
      <c r="D17" s="11">
        <f>D7*1000*3.6</f>
        <v>3237804</v>
      </c>
      <c r="E17" s="58">
        <f t="shared" si="0"/>
        <v>584280</v>
      </c>
      <c r="F17" s="11">
        <f t="shared" si="0"/>
        <v>3171996</v>
      </c>
      <c r="G17" s="58">
        <f t="shared" si="0"/>
        <v>605880</v>
      </c>
      <c r="H17" s="11">
        <f t="shared" si="0"/>
        <v>3106188</v>
      </c>
      <c r="I17" s="11">
        <f t="shared" si="0"/>
        <v>628560</v>
      </c>
      <c r="J17" s="64"/>
      <c r="K17" s="5"/>
      <c r="L17" s="5"/>
      <c r="M17" s="5"/>
    </row>
    <row r="19" spans="2:13" ht="15.75" thickBot="1" x14ac:dyDescent="0.3">
      <c r="B19" s="17" t="s">
        <v>12</v>
      </c>
      <c r="C19" s="5"/>
    </row>
    <row r="20" spans="2:13" x14ac:dyDescent="0.25">
      <c r="B20" s="38">
        <f>B5</f>
        <v>5</v>
      </c>
      <c r="C20" s="1">
        <f>C5</f>
        <v>0</v>
      </c>
      <c r="D20" s="27">
        <f>D15/E15</f>
        <v>4.9854961832061067</v>
      </c>
      <c r="E20" s="1"/>
      <c r="F20" s="27">
        <f>F15/G15</f>
        <v>4.6930232558139533</v>
      </c>
      <c r="G20" s="30"/>
      <c r="H20" s="27">
        <f>H15/I15</f>
        <v>4.4068235294117644</v>
      </c>
      <c r="I20" s="19"/>
      <c r="J20" s="67"/>
      <c r="K20" s="5"/>
      <c r="L20" s="66"/>
      <c r="M20" s="66"/>
    </row>
    <row r="21" spans="2:13" ht="15.75" x14ac:dyDescent="0.25">
      <c r="B21" s="39">
        <f t="shared" ref="B21:C22" si="2">B6</f>
        <v>7</v>
      </c>
      <c r="C21" s="10">
        <f t="shared" si="2"/>
        <v>0</v>
      </c>
      <c r="D21" s="28">
        <f t="shared" ref="D21:F22" si="3">D16/E16</f>
        <v>5.26516290726817</v>
      </c>
      <c r="E21" s="10"/>
      <c r="F21" s="28">
        <f t="shared" si="3"/>
        <v>4.9652383826191917</v>
      </c>
      <c r="G21" s="31"/>
      <c r="H21" s="61">
        <f t="shared" ref="H21:H22" si="4">H16/I16</f>
        <v>4.6784427658338172</v>
      </c>
      <c r="I21" s="5"/>
      <c r="J21" s="67"/>
      <c r="K21" s="5"/>
      <c r="L21" s="66"/>
      <c r="M21" s="66"/>
    </row>
    <row r="22" spans="2:13" ht="15.75" thickBot="1" x14ac:dyDescent="0.3">
      <c r="B22" s="40">
        <f t="shared" si="2"/>
        <v>9</v>
      </c>
      <c r="C22" s="12">
        <f t="shared" si="2"/>
        <v>0</v>
      </c>
      <c r="D22" s="29">
        <f t="shared" si="3"/>
        <v>5.5415280345040046</v>
      </c>
      <c r="E22" s="12"/>
      <c r="F22" s="29">
        <f t="shared" si="3"/>
        <v>5.2353535353535356</v>
      </c>
      <c r="G22" s="32"/>
      <c r="H22" s="29">
        <f t="shared" si="4"/>
        <v>4.9417525773195878</v>
      </c>
      <c r="I22" s="11"/>
      <c r="J22" s="67"/>
      <c r="K22" s="5"/>
      <c r="L22" s="66"/>
      <c r="M22" s="66"/>
    </row>
    <row r="24" spans="2:13" ht="15.75" thickBot="1" x14ac:dyDescent="0.3"/>
    <row r="25" spans="2:13" ht="15.75" thickBot="1" x14ac:dyDescent="0.3">
      <c r="D25" s="41" t="s">
        <v>16</v>
      </c>
      <c r="E25" s="53" t="s">
        <v>17</v>
      </c>
      <c r="F25" s="42" t="s">
        <v>16</v>
      </c>
      <c r="G25" s="53" t="s">
        <v>17</v>
      </c>
      <c r="H25" s="42" t="s">
        <v>16</v>
      </c>
      <c r="I25" s="42" t="s">
        <v>17</v>
      </c>
      <c r="J25" s="64"/>
      <c r="K25" s="5"/>
      <c r="L25" s="5"/>
      <c r="M25" s="5"/>
    </row>
    <row r="26" spans="2:13" x14ac:dyDescent="0.25">
      <c r="B26" s="38">
        <f>B5</f>
        <v>5</v>
      </c>
      <c r="C26" s="1">
        <f>C5</f>
        <v>0</v>
      </c>
      <c r="D26" s="44">
        <f>D15/$J$9</f>
        <v>0.93264470677837019</v>
      </c>
      <c r="E26" s="54">
        <f>D20/$M$9</f>
        <v>0.94781296258671233</v>
      </c>
      <c r="F26" s="45">
        <f>F15/$J$9</f>
        <v>0.91255712109672504</v>
      </c>
      <c r="G26" s="54">
        <f>F20/$M$9</f>
        <v>0.89220974445132195</v>
      </c>
      <c r="H26" s="45">
        <f>H15/$J$9</f>
        <v>0.89151751713632899</v>
      </c>
      <c r="I26" s="45">
        <f>H20/$M$9</f>
        <v>0.83779915007828221</v>
      </c>
      <c r="J26" s="68"/>
      <c r="K26" s="48"/>
      <c r="L26" s="48"/>
      <c r="M26" s="48"/>
    </row>
    <row r="27" spans="2:13" x14ac:dyDescent="0.25">
      <c r="B27" s="39">
        <f t="shared" ref="B27:C28" si="5">B6</f>
        <v>7</v>
      </c>
      <c r="C27" s="10">
        <f t="shared" si="5"/>
        <v>0</v>
      </c>
      <c r="D27" s="47">
        <f t="shared" ref="D27:F28" si="6">D16/$J$9</f>
        <v>1</v>
      </c>
      <c r="E27" s="55">
        <f t="shared" ref="E27:G28" si="7">D21/$M$9</f>
        <v>1.0009815413057357</v>
      </c>
      <c r="F27" s="48">
        <f t="shared" si="6"/>
        <v>0.97907939832444779</v>
      </c>
      <c r="G27" s="55">
        <f t="shared" si="7"/>
        <v>0.94396166969946615</v>
      </c>
      <c r="H27" s="48">
        <f t="shared" ref="H27:H28" si="8">H16/$J$9</f>
        <v>0.95815879664889569</v>
      </c>
      <c r="I27" s="48">
        <f t="shared" ref="I27:I28" si="9">H21/$M$9</f>
        <v>0.88943778818133412</v>
      </c>
      <c r="J27" s="68"/>
      <c r="K27" s="48"/>
      <c r="L27" s="48"/>
      <c r="M27" s="48"/>
    </row>
    <row r="28" spans="2:13" ht="15.75" thickBot="1" x14ac:dyDescent="0.3">
      <c r="B28" s="40">
        <f t="shared" si="5"/>
        <v>9</v>
      </c>
      <c r="C28" s="12">
        <f t="shared" si="5"/>
        <v>0</v>
      </c>
      <c r="D28" s="50">
        <f t="shared" si="6"/>
        <v>1.0702946496572734</v>
      </c>
      <c r="E28" s="56">
        <f t="shared" si="7"/>
        <v>1.0535224400197727</v>
      </c>
      <c r="F28" s="51">
        <f>F17/$J$9</f>
        <v>1.0485410319878141</v>
      </c>
      <c r="G28" s="56">
        <f>F22/$M$9</f>
        <v>0.99531436033337184</v>
      </c>
      <c r="H28" s="51">
        <f t="shared" si="8"/>
        <v>1.0267874143183549</v>
      </c>
      <c r="I28" s="51">
        <f t="shared" si="9"/>
        <v>0.93949668770334371</v>
      </c>
      <c r="J28" s="68"/>
      <c r="K28" s="48"/>
      <c r="L28" s="48"/>
      <c r="M28" s="48"/>
    </row>
    <row r="35" spans="1:13" x14ac:dyDescent="0.25">
      <c r="B35" s="37"/>
      <c r="C35" s="37"/>
    </row>
    <row r="36" spans="1:13" x14ac:dyDescent="0.25">
      <c r="B36" s="37"/>
      <c r="C36" s="37"/>
    </row>
    <row r="37" spans="1:13" x14ac:dyDescent="0.25">
      <c r="B37" s="37"/>
      <c r="C37" s="37"/>
    </row>
    <row r="38" spans="1:13" x14ac:dyDescent="0.25">
      <c r="B38" s="37"/>
      <c r="C38" s="37"/>
    </row>
    <row r="39" spans="1:13" x14ac:dyDescent="0.25">
      <c r="B39" s="37"/>
      <c r="C39" s="37"/>
    </row>
    <row r="40" spans="1:13" x14ac:dyDescent="0.25">
      <c r="A40" s="17" t="s">
        <v>19</v>
      </c>
      <c r="B40" s="37"/>
      <c r="C40" s="37"/>
    </row>
    <row r="41" spans="1:13" x14ac:dyDescent="0.25">
      <c r="B41" s="70">
        <f>B5</f>
        <v>5</v>
      </c>
      <c r="C41" s="70">
        <f>B6</f>
        <v>7</v>
      </c>
      <c r="D41" s="70">
        <f>B7</f>
        <v>9</v>
      </c>
      <c r="E41" s="70"/>
      <c r="I41" s="17" t="s">
        <v>20</v>
      </c>
    </row>
    <row r="42" spans="1:13" x14ac:dyDescent="0.25">
      <c r="B42" s="70">
        <f>D3</f>
        <v>30</v>
      </c>
      <c r="C42" s="70">
        <f>F3</f>
        <v>32</v>
      </c>
      <c r="D42" s="70">
        <f>H3</f>
        <v>34</v>
      </c>
      <c r="E42" s="70"/>
      <c r="I42" s="17" t="s">
        <v>21</v>
      </c>
    </row>
    <row r="43" spans="1:13" x14ac:dyDescent="0.25">
      <c r="B43" s="37">
        <f>TRUNC(D26,4)</f>
        <v>0.93259999999999998</v>
      </c>
      <c r="C43" s="37">
        <f>TRUNC(E26,4)</f>
        <v>0.94779999999999998</v>
      </c>
      <c r="I43" s="17" t="s">
        <v>24</v>
      </c>
      <c r="J43" s="17">
        <f>$B$41</f>
        <v>5</v>
      </c>
      <c r="K43" s="17" t="s">
        <v>22</v>
      </c>
      <c r="L43" s="17">
        <f>$B$42</f>
        <v>30</v>
      </c>
      <c r="M43" s="17" t="s">
        <v>23</v>
      </c>
    </row>
    <row r="44" spans="1:13" x14ac:dyDescent="0.25">
      <c r="B44" s="37">
        <f>TRUNC(F26,4)</f>
        <v>0.91249999999999998</v>
      </c>
      <c r="C44" s="37">
        <f>TRUNC(G26,4)</f>
        <v>0.89219999999999999</v>
      </c>
      <c r="I44" s="17" t="s">
        <v>24</v>
      </c>
      <c r="J44" s="17">
        <f t="shared" ref="J44:J45" si="10">$B$41</f>
        <v>5</v>
      </c>
      <c r="K44" s="17" t="s">
        <v>22</v>
      </c>
      <c r="L44" s="17">
        <f>$C$42</f>
        <v>32</v>
      </c>
      <c r="M44" s="17" t="s">
        <v>23</v>
      </c>
    </row>
    <row r="45" spans="1:13" x14ac:dyDescent="0.25">
      <c r="B45" s="17">
        <f>TRUNC(H26,4)</f>
        <v>0.89149999999999996</v>
      </c>
      <c r="C45" s="17">
        <f>TRUNC(I26,4)</f>
        <v>0.8377</v>
      </c>
      <c r="I45" s="17" t="s">
        <v>24</v>
      </c>
      <c r="J45" s="17">
        <f t="shared" si="10"/>
        <v>5</v>
      </c>
      <c r="K45" s="17" t="s">
        <v>22</v>
      </c>
      <c r="L45" s="17">
        <f>$D$42</f>
        <v>34</v>
      </c>
      <c r="M45" s="17" t="s">
        <v>23</v>
      </c>
    </row>
    <row r="46" spans="1:13" x14ac:dyDescent="0.25">
      <c r="B46" s="17">
        <f>TRUNC(D27,4)</f>
        <v>1</v>
      </c>
      <c r="C46" s="17">
        <f>TRUNC(E27,4)</f>
        <v>1.0008999999999999</v>
      </c>
      <c r="I46" s="17" t="s">
        <v>24</v>
      </c>
      <c r="J46" s="17">
        <f>$C$41</f>
        <v>7</v>
      </c>
      <c r="K46" s="17" t="s">
        <v>22</v>
      </c>
      <c r="L46" s="17">
        <f>$B$42</f>
        <v>30</v>
      </c>
      <c r="M46" s="17" t="s">
        <v>23</v>
      </c>
    </row>
    <row r="47" spans="1:13" x14ac:dyDescent="0.25">
      <c r="B47" s="17">
        <f>TRUNC(F27,4)</f>
        <v>0.97899999999999998</v>
      </c>
      <c r="C47" s="17">
        <f>TRUNC(G27,4)</f>
        <v>0.94389999999999996</v>
      </c>
      <c r="I47" s="17" t="s">
        <v>24</v>
      </c>
      <c r="J47" s="17">
        <f t="shared" ref="J47:J48" si="11">$C$41</f>
        <v>7</v>
      </c>
      <c r="K47" s="17" t="s">
        <v>22</v>
      </c>
      <c r="L47" s="17">
        <f>$C$42</f>
        <v>32</v>
      </c>
      <c r="M47" s="17" t="s">
        <v>23</v>
      </c>
    </row>
    <row r="48" spans="1:13" x14ac:dyDescent="0.25">
      <c r="B48" s="17">
        <f>TRUNC(H27,4)</f>
        <v>0.95809999999999995</v>
      </c>
      <c r="C48" s="17">
        <f>TRUNC(I27,4)</f>
        <v>0.88939999999999997</v>
      </c>
      <c r="I48" s="17" t="s">
        <v>24</v>
      </c>
      <c r="J48" s="17">
        <f t="shared" si="11"/>
        <v>7</v>
      </c>
      <c r="K48" s="17" t="s">
        <v>22</v>
      </c>
      <c r="L48" s="17">
        <f>$D$42</f>
        <v>34</v>
      </c>
      <c r="M48" s="17" t="s">
        <v>23</v>
      </c>
    </row>
    <row r="49" spans="1:13" x14ac:dyDescent="0.25">
      <c r="B49" s="17">
        <f>TRUNC(D28,4)</f>
        <v>1.0702</v>
      </c>
      <c r="C49" s="17">
        <f>TRUNC(E28,4)</f>
        <v>1.0535000000000001</v>
      </c>
      <c r="I49" s="17" t="s">
        <v>24</v>
      </c>
      <c r="J49" s="17">
        <f t="shared" ref="J49:J51" si="12">$D$41</f>
        <v>9</v>
      </c>
      <c r="K49" s="17" t="s">
        <v>22</v>
      </c>
      <c r="L49" s="17">
        <f>$B$42</f>
        <v>30</v>
      </c>
      <c r="M49" s="17" t="s">
        <v>23</v>
      </c>
    </row>
    <row r="50" spans="1:13" x14ac:dyDescent="0.25">
      <c r="B50" s="17">
        <f>TRUNC(F28,4)</f>
        <v>1.0485</v>
      </c>
      <c r="C50" s="17">
        <f>TRUNC(G28,4)</f>
        <v>0.99529999999999996</v>
      </c>
      <c r="I50" s="17" t="s">
        <v>24</v>
      </c>
      <c r="J50" s="17">
        <f t="shared" si="12"/>
        <v>9</v>
      </c>
      <c r="K50" s="17" t="s">
        <v>22</v>
      </c>
      <c r="L50" s="17">
        <f>$C$42</f>
        <v>32</v>
      </c>
      <c r="M50" s="17" t="s">
        <v>23</v>
      </c>
    </row>
    <row r="51" spans="1:13" x14ac:dyDescent="0.25">
      <c r="B51" s="17">
        <f>TRUNC(H28,4)</f>
        <v>1.0266999999999999</v>
      </c>
      <c r="C51" s="17">
        <f>TRUNC(I28,4)</f>
        <v>0.93940000000000001</v>
      </c>
      <c r="I51" s="17" t="s">
        <v>24</v>
      </c>
      <c r="J51" s="17">
        <f t="shared" si="12"/>
        <v>9</v>
      </c>
      <c r="K51" s="17" t="s">
        <v>22</v>
      </c>
      <c r="L51" s="17">
        <f>$D$42</f>
        <v>34</v>
      </c>
      <c r="M51" s="17" t="s">
        <v>23</v>
      </c>
    </row>
    <row r="53" spans="1:13" x14ac:dyDescent="0.25">
      <c r="A53" s="17" t="s">
        <v>35</v>
      </c>
    </row>
    <row r="54" spans="1:13" x14ac:dyDescent="0.25">
      <c r="B54" s="17">
        <f>B5</f>
        <v>5</v>
      </c>
      <c r="C54" s="17">
        <f>B6</f>
        <v>7</v>
      </c>
      <c r="D54" s="17">
        <f>B7</f>
        <v>9</v>
      </c>
      <c r="I54" s="17" t="s">
        <v>20</v>
      </c>
    </row>
    <row r="55" spans="1:13" x14ac:dyDescent="0.25">
      <c r="B55" s="17">
        <f>D3</f>
        <v>30</v>
      </c>
      <c r="C55" s="17">
        <f>F3</f>
        <v>32</v>
      </c>
      <c r="D55" s="17">
        <f>H3</f>
        <v>34</v>
      </c>
      <c r="I55" s="17" t="s">
        <v>21</v>
      </c>
    </row>
    <row r="56" spans="1:13" x14ac:dyDescent="0.25">
      <c r="B56" s="17" t="str">
        <f t="shared" ref="B56:C64" si="13">SUBSTITUTE(B43,",",".")</f>
        <v>0.9326</v>
      </c>
      <c r="C56" s="17" t="str">
        <f t="shared" si="13"/>
        <v>0.9478</v>
      </c>
      <c r="I56" s="17" t="s">
        <v>24</v>
      </c>
      <c r="J56" s="17">
        <f>$B$41</f>
        <v>5</v>
      </c>
      <c r="K56" s="17" t="s">
        <v>22</v>
      </c>
      <c r="L56" s="17">
        <f>$B$42</f>
        <v>30</v>
      </c>
      <c r="M56" s="17" t="s">
        <v>23</v>
      </c>
    </row>
    <row r="57" spans="1:13" x14ac:dyDescent="0.25">
      <c r="B57" s="17" t="str">
        <f t="shared" si="13"/>
        <v>0.9125</v>
      </c>
      <c r="C57" s="17" t="str">
        <f t="shared" si="13"/>
        <v>0.8922</v>
      </c>
      <c r="I57" s="17" t="s">
        <v>24</v>
      </c>
      <c r="J57" s="17">
        <f t="shared" ref="J57:J58" si="14">$B$41</f>
        <v>5</v>
      </c>
      <c r="K57" s="17" t="s">
        <v>22</v>
      </c>
      <c r="L57" s="17">
        <f>$C$42</f>
        <v>32</v>
      </c>
      <c r="M57" s="17" t="s">
        <v>23</v>
      </c>
    </row>
    <row r="58" spans="1:13" x14ac:dyDescent="0.25">
      <c r="B58" s="17" t="str">
        <f t="shared" si="13"/>
        <v>0.8915</v>
      </c>
      <c r="C58" s="17" t="str">
        <f t="shared" si="13"/>
        <v>0.8377</v>
      </c>
      <c r="I58" s="17" t="s">
        <v>24</v>
      </c>
      <c r="J58" s="17">
        <f t="shared" si="14"/>
        <v>5</v>
      </c>
      <c r="K58" s="17" t="s">
        <v>22</v>
      </c>
      <c r="L58" s="17">
        <f>$D$42</f>
        <v>34</v>
      </c>
      <c r="M58" s="17" t="s">
        <v>23</v>
      </c>
    </row>
    <row r="59" spans="1:13" x14ac:dyDescent="0.25">
      <c r="B59" s="17" t="str">
        <f t="shared" si="13"/>
        <v>1</v>
      </c>
      <c r="C59" s="17" t="str">
        <f t="shared" si="13"/>
        <v>1.0009</v>
      </c>
      <c r="I59" s="17" t="s">
        <v>24</v>
      </c>
      <c r="J59" s="17">
        <f>$C$41</f>
        <v>7</v>
      </c>
      <c r="K59" s="17" t="s">
        <v>22</v>
      </c>
      <c r="L59" s="17">
        <f>$B$42</f>
        <v>30</v>
      </c>
      <c r="M59" s="17" t="s">
        <v>23</v>
      </c>
    </row>
    <row r="60" spans="1:13" x14ac:dyDescent="0.25">
      <c r="B60" s="17" t="str">
        <f t="shared" si="13"/>
        <v>0.979</v>
      </c>
      <c r="C60" s="17" t="str">
        <f t="shared" si="13"/>
        <v>0.9439</v>
      </c>
      <c r="I60" s="17" t="s">
        <v>24</v>
      </c>
      <c r="J60" s="17">
        <f t="shared" ref="J60:J61" si="15">$C$41</f>
        <v>7</v>
      </c>
      <c r="K60" s="17" t="s">
        <v>22</v>
      </c>
      <c r="L60" s="17">
        <f>$C$42</f>
        <v>32</v>
      </c>
      <c r="M60" s="17" t="s">
        <v>23</v>
      </c>
    </row>
    <row r="61" spans="1:13" x14ac:dyDescent="0.25">
      <c r="B61" s="17" t="str">
        <f t="shared" si="13"/>
        <v>0.9581</v>
      </c>
      <c r="C61" s="17" t="str">
        <f t="shared" si="13"/>
        <v>0.8894</v>
      </c>
      <c r="I61" s="17" t="s">
        <v>24</v>
      </c>
      <c r="J61" s="17">
        <f t="shared" si="15"/>
        <v>7</v>
      </c>
      <c r="K61" s="17" t="s">
        <v>22</v>
      </c>
      <c r="L61" s="17">
        <f>$D$42</f>
        <v>34</v>
      </c>
      <c r="M61" s="17" t="s">
        <v>23</v>
      </c>
    </row>
    <row r="62" spans="1:13" x14ac:dyDescent="0.25">
      <c r="B62" s="17" t="str">
        <f t="shared" si="13"/>
        <v>1.0702</v>
      </c>
      <c r="C62" s="17" t="str">
        <f t="shared" si="13"/>
        <v>1.0535</v>
      </c>
      <c r="I62" s="17" t="s">
        <v>24</v>
      </c>
      <c r="J62" s="17">
        <f t="shared" ref="J62:J64" si="16">$D$41</f>
        <v>9</v>
      </c>
      <c r="K62" s="17" t="s">
        <v>22</v>
      </c>
      <c r="L62" s="17">
        <f>$B$42</f>
        <v>30</v>
      </c>
      <c r="M62" s="17" t="s">
        <v>23</v>
      </c>
    </row>
    <row r="63" spans="1:13" x14ac:dyDescent="0.25">
      <c r="B63" s="17" t="str">
        <f t="shared" si="13"/>
        <v>1.0485</v>
      </c>
      <c r="C63" s="17" t="str">
        <f t="shared" si="13"/>
        <v>0.9953</v>
      </c>
      <c r="I63" s="17" t="s">
        <v>24</v>
      </c>
      <c r="J63" s="17">
        <f t="shared" si="16"/>
        <v>9</v>
      </c>
      <c r="K63" s="17" t="s">
        <v>22</v>
      </c>
      <c r="L63" s="17">
        <f>$C$42</f>
        <v>32</v>
      </c>
      <c r="M63" s="17" t="s">
        <v>23</v>
      </c>
    </row>
    <row r="64" spans="1:13" x14ac:dyDescent="0.25">
      <c r="B64" s="17" t="str">
        <f t="shared" si="13"/>
        <v>1.0267</v>
      </c>
      <c r="C64" s="17" t="str">
        <f t="shared" si="13"/>
        <v>0.9394</v>
      </c>
      <c r="I64" s="17" t="s">
        <v>24</v>
      </c>
      <c r="J64" s="17">
        <f t="shared" si="16"/>
        <v>9</v>
      </c>
      <c r="K64" s="17" t="s">
        <v>22</v>
      </c>
      <c r="L64" s="17">
        <f>$D$42</f>
        <v>34</v>
      </c>
      <c r="M64" s="17" t="s">
        <v>23</v>
      </c>
    </row>
  </sheetData>
  <sheetProtection password="CF4C" sheet="1" objects="1" scenarios="1"/>
  <mergeCells count="1">
    <mergeCell ref="D2:I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O86"/>
  <sheetViews>
    <sheetView workbookViewId="0">
      <pane ySplit="13" topLeftCell="A29" activePane="bottomLeft" state="frozen"/>
      <selection activeCell="D40" sqref="D40"/>
      <selection pane="bottomLeft" activeCell="D40" sqref="D40"/>
    </sheetView>
  </sheetViews>
  <sheetFormatPr baseColWidth="10" defaultRowHeight="15" x14ac:dyDescent="0.25"/>
  <cols>
    <col min="1" max="1" width="11.42578125" style="17"/>
    <col min="2" max="2" width="13.28515625" style="17" bestFit="1" customWidth="1"/>
    <col min="3" max="3" width="12.42578125" style="17" bestFit="1" customWidth="1"/>
    <col min="4" max="4" width="16.28515625" style="17" customWidth="1"/>
    <col min="5" max="5" width="20.28515625" style="17" bestFit="1" customWidth="1"/>
    <col min="6" max="6" width="15.5703125" style="17" bestFit="1" customWidth="1"/>
    <col min="7" max="7" width="20.28515625" style="17" bestFit="1" customWidth="1"/>
    <col min="8" max="8" width="15.5703125" style="17" bestFit="1" customWidth="1"/>
    <col min="9" max="9" width="35.7109375" style="17" customWidth="1"/>
    <col min="10" max="10" width="15.5703125" style="17" bestFit="1" customWidth="1"/>
    <col min="11" max="11" width="18.7109375" style="17" bestFit="1" customWidth="1"/>
    <col min="12" max="12" width="14.140625" style="17" bestFit="1" customWidth="1"/>
    <col min="13" max="13" width="18.7109375" style="17" bestFit="1" customWidth="1"/>
    <col min="14" max="14" width="14.140625" style="17" bestFit="1" customWidth="1"/>
    <col min="15" max="15" width="20.28515625" style="17" bestFit="1" customWidth="1"/>
    <col min="16" max="16384" width="11.42578125" style="17"/>
  </cols>
  <sheetData>
    <row r="1" spans="2:15" ht="15.75" thickBot="1" x14ac:dyDescent="0.3"/>
    <row r="2" spans="2:15" ht="15.75" thickBot="1" x14ac:dyDescent="0.3">
      <c r="B2" s="38" t="s">
        <v>5</v>
      </c>
      <c r="C2" s="19"/>
      <c r="D2" s="111" t="s">
        <v>2</v>
      </c>
      <c r="E2" s="112"/>
      <c r="F2" s="112"/>
      <c r="G2" s="112"/>
      <c r="H2" s="112"/>
      <c r="I2" s="112"/>
      <c r="J2" s="112"/>
      <c r="K2" s="112"/>
      <c r="L2" s="64"/>
      <c r="M2" s="5"/>
      <c r="N2" s="5"/>
      <c r="O2" s="5"/>
    </row>
    <row r="3" spans="2:15" ht="15.75" thickBot="1" x14ac:dyDescent="0.3">
      <c r="B3" s="13" t="s">
        <v>4</v>
      </c>
      <c r="C3" s="14"/>
      <c r="D3" s="81">
        <v>30</v>
      </c>
      <c r="E3" s="82">
        <v>30</v>
      </c>
      <c r="F3" s="82">
        <v>32</v>
      </c>
      <c r="G3" s="83">
        <v>32</v>
      </c>
      <c r="H3" s="82">
        <v>34</v>
      </c>
      <c r="I3" s="82">
        <v>34</v>
      </c>
      <c r="J3" s="82">
        <v>36</v>
      </c>
      <c r="K3" s="108">
        <v>36</v>
      </c>
      <c r="L3" s="64"/>
      <c r="M3" s="5"/>
      <c r="N3" s="5"/>
      <c r="O3" s="5"/>
    </row>
    <row r="4" spans="2:15" ht="15.75" thickBot="1" x14ac:dyDescent="0.3">
      <c r="B4" s="38" t="s">
        <v>0</v>
      </c>
      <c r="C4" s="26" t="s">
        <v>1</v>
      </c>
      <c r="D4" s="19" t="s">
        <v>3</v>
      </c>
      <c r="E4" s="22" t="s">
        <v>6</v>
      </c>
      <c r="F4" s="19" t="s">
        <v>3</v>
      </c>
      <c r="G4" s="33" t="s">
        <v>6</v>
      </c>
      <c r="H4" s="19" t="s">
        <v>3</v>
      </c>
      <c r="I4" s="22" t="s">
        <v>6</v>
      </c>
      <c r="J4" s="19" t="s">
        <v>3</v>
      </c>
      <c r="K4" s="19" t="s">
        <v>6</v>
      </c>
      <c r="L4" s="64"/>
      <c r="M4" s="5"/>
      <c r="N4" s="5"/>
      <c r="O4" s="5"/>
    </row>
    <row r="5" spans="2:15" x14ac:dyDescent="0.25">
      <c r="B5" s="84">
        <v>5</v>
      </c>
      <c r="C5" s="85">
        <v>0</v>
      </c>
      <c r="D5" s="72">
        <v>783.72</v>
      </c>
      <c r="E5" s="73">
        <v>157.19999999999999</v>
      </c>
      <c r="F5" s="73">
        <v>766.84</v>
      </c>
      <c r="G5" s="74">
        <v>163.4</v>
      </c>
      <c r="H5" s="73">
        <v>749.16</v>
      </c>
      <c r="I5" s="73">
        <v>170</v>
      </c>
      <c r="J5" s="73">
        <v>1</v>
      </c>
      <c r="K5" s="103">
        <v>2</v>
      </c>
      <c r="L5" s="64"/>
      <c r="M5" s="5"/>
      <c r="N5" s="5"/>
      <c r="O5" s="5"/>
    </row>
    <row r="6" spans="2:15" x14ac:dyDescent="0.25">
      <c r="B6" s="92">
        <v>6</v>
      </c>
      <c r="C6" s="93">
        <v>0</v>
      </c>
      <c r="D6" s="94">
        <v>2</v>
      </c>
      <c r="E6" s="95">
        <v>2</v>
      </c>
      <c r="F6" s="95">
        <v>2</v>
      </c>
      <c r="G6" s="96">
        <v>2</v>
      </c>
      <c r="H6" s="95">
        <v>2</v>
      </c>
      <c r="I6" s="95">
        <v>2</v>
      </c>
      <c r="J6" s="95">
        <v>2</v>
      </c>
      <c r="K6" s="104">
        <v>2</v>
      </c>
      <c r="L6" s="64"/>
      <c r="M6" s="5"/>
      <c r="N6" s="5"/>
      <c r="O6" s="5"/>
    </row>
    <row r="7" spans="2:15" x14ac:dyDescent="0.25">
      <c r="B7" s="86">
        <v>7</v>
      </c>
      <c r="C7" s="87">
        <v>0</v>
      </c>
      <c r="D7" s="75">
        <v>840.32</v>
      </c>
      <c r="E7" s="76">
        <v>159.6</v>
      </c>
      <c r="F7" s="76">
        <v>822.74</v>
      </c>
      <c r="G7" s="77">
        <v>165.7</v>
      </c>
      <c r="H7" s="76">
        <v>805.16</v>
      </c>
      <c r="I7" s="76">
        <v>172.1</v>
      </c>
      <c r="J7" s="76">
        <v>1</v>
      </c>
      <c r="K7" s="105">
        <v>1</v>
      </c>
      <c r="L7" s="64"/>
      <c r="M7" s="5"/>
      <c r="N7" s="5"/>
      <c r="O7" s="5"/>
    </row>
    <row r="8" spans="2:15" x14ac:dyDescent="0.25">
      <c r="B8" s="97">
        <v>8</v>
      </c>
      <c r="C8" s="98">
        <v>0</v>
      </c>
      <c r="D8" s="99">
        <v>1</v>
      </c>
      <c r="E8" s="100">
        <v>1</v>
      </c>
      <c r="F8" s="100">
        <v>1</v>
      </c>
      <c r="G8" s="101">
        <v>1</v>
      </c>
      <c r="H8" s="100">
        <v>1</v>
      </c>
      <c r="I8" s="100">
        <v>1</v>
      </c>
      <c r="J8" s="100">
        <v>1</v>
      </c>
      <c r="K8" s="106">
        <v>1</v>
      </c>
      <c r="L8" s="64"/>
      <c r="M8" s="5"/>
      <c r="N8" s="5"/>
      <c r="O8" s="5"/>
    </row>
    <row r="9" spans="2:15" ht="15.75" thickBot="1" x14ac:dyDescent="0.3">
      <c r="B9" s="88">
        <v>9</v>
      </c>
      <c r="C9" s="89">
        <v>0</v>
      </c>
      <c r="D9" s="78">
        <v>899.39</v>
      </c>
      <c r="E9" s="79">
        <v>162.30000000000001</v>
      </c>
      <c r="F9" s="79">
        <v>881.11</v>
      </c>
      <c r="G9" s="80">
        <v>168.3</v>
      </c>
      <c r="H9" s="79">
        <v>862.83</v>
      </c>
      <c r="I9" s="79">
        <v>174.6</v>
      </c>
      <c r="J9" s="79">
        <v>51</v>
      </c>
      <c r="K9" s="107">
        <v>5</v>
      </c>
      <c r="L9" s="64"/>
      <c r="M9" s="5"/>
      <c r="N9" s="5"/>
      <c r="O9" s="5"/>
    </row>
    <row r="10" spans="2:15" x14ac:dyDescent="0.25">
      <c r="B10" s="34"/>
      <c r="C10" s="34"/>
      <c r="D10" s="34"/>
      <c r="E10" s="34"/>
      <c r="F10" s="34"/>
      <c r="G10" s="35"/>
      <c r="H10" s="34"/>
      <c r="I10" s="34"/>
      <c r="J10" s="34"/>
      <c r="K10" s="34"/>
      <c r="L10" s="34"/>
      <c r="M10" s="34"/>
      <c r="N10" s="34"/>
      <c r="O10" s="34"/>
    </row>
    <row r="11" spans="2:15" x14ac:dyDescent="0.25">
      <c r="B11" s="34" t="s">
        <v>13</v>
      </c>
      <c r="C11" s="17" t="s">
        <v>14</v>
      </c>
      <c r="E11" s="90">
        <v>30</v>
      </c>
      <c r="F11" s="34"/>
      <c r="G11" s="5" t="s">
        <v>3</v>
      </c>
      <c r="H11" s="91">
        <v>840.32</v>
      </c>
      <c r="I11" s="5" t="s">
        <v>8</v>
      </c>
      <c r="J11" s="91">
        <f>H11*3600</f>
        <v>3025152</v>
      </c>
      <c r="K11" s="34"/>
      <c r="L11" s="36" t="s">
        <v>18</v>
      </c>
      <c r="M11" s="91">
        <v>5.26</v>
      </c>
      <c r="N11" s="34"/>
      <c r="O11" s="34"/>
    </row>
    <row r="12" spans="2:15" x14ac:dyDescent="0.25">
      <c r="B12" s="34"/>
      <c r="C12" s="17" t="s">
        <v>15</v>
      </c>
      <c r="E12" s="90">
        <v>7</v>
      </c>
      <c r="F12" s="34"/>
      <c r="G12" s="5" t="s">
        <v>6</v>
      </c>
      <c r="H12" s="91">
        <v>159.6</v>
      </c>
      <c r="I12" s="5" t="s">
        <v>7</v>
      </c>
      <c r="J12" s="91">
        <f>H12*3600</f>
        <v>574560</v>
      </c>
      <c r="K12" s="34"/>
      <c r="L12" s="34"/>
      <c r="M12" s="34"/>
      <c r="N12" s="34"/>
      <c r="O12" s="34"/>
    </row>
    <row r="14" spans="2:15" ht="15.75" thickBot="1" x14ac:dyDescent="0.3"/>
    <row r="15" spans="2:15" ht="15.75" thickBot="1" x14ac:dyDescent="0.3">
      <c r="B15" s="17" t="s">
        <v>11</v>
      </c>
      <c r="D15" s="15" t="s">
        <v>9</v>
      </c>
      <c r="E15" s="16" t="s">
        <v>10</v>
      </c>
      <c r="F15" s="8" t="s">
        <v>9</v>
      </c>
      <c r="G15" s="16" t="s">
        <v>10</v>
      </c>
      <c r="H15" s="8" t="s">
        <v>9</v>
      </c>
      <c r="I15" s="16" t="s">
        <v>10</v>
      </c>
      <c r="J15" s="8" t="s">
        <v>9</v>
      </c>
      <c r="K15" s="8" t="s">
        <v>10</v>
      </c>
      <c r="L15" s="64"/>
      <c r="M15" s="5"/>
      <c r="N15" s="5"/>
      <c r="O15" s="5"/>
    </row>
    <row r="16" spans="2:15" ht="15.75" thickBot="1" x14ac:dyDescent="0.3">
      <c r="B16" s="38" t="s">
        <v>0</v>
      </c>
      <c r="C16" s="26" t="s">
        <v>1</v>
      </c>
      <c r="D16" s="23" t="s">
        <v>8</v>
      </c>
      <c r="E16" s="7" t="s">
        <v>7</v>
      </c>
      <c r="F16" s="6" t="s">
        <v>8</v>
      </c>
      <c r="G16" s="24" t="s">
        <v>7</v>
      </c>
      <c r="H16" s="6" t="s">
        <v>8</v>
      </c>
      <c r="I16" s="7" t="s">
        <v>7</v>
      </c>
      <c r="J16" s="6" t="s">
        <v>8</v>
      </c>
      <c r="K16" s="6" t="s">
        <v>7</v>
      </c>
      <c r="L16" s="64"/>
      <c r="M16" s="65"/>
      <c r="N16" s="5"/>
      <c r="O16" s="5"/>
    </row>
    <row r="17" spans="2:15" x14ac:dyDescent="0.25">
      <c r="B17" s="38">
        <f t="shared" ref="B17:C19" si="0">B5</f>
        <v>5</v>
      </c>
      <c r="C17" s="1">
        <f t="shared" si="0"/>
        <v>0</v>
      </c>
      <c r="D17" s="5">
        <f t="shared" ref="D17:K20" si="1">D5*1000*3.6</f>
        <v>2821392</v>
      </c>
      <c r="E17" s="57">
        <f t="shared" si="1"/>
        <v>565920</v>
      </c>
      <c r="F17" s="5">
        <f t="shared" si="1"/>
        <v>2760624</v>
      </c>
      <c r="G17" s="57">
        <f t="shared" si="1"/>
        <v>588240</v>
      </c>
      <c r="H17" s="5">
        <f t="shared" si="1"/>
        <v>2696976</v>
      </c>
      <c r="I17" s="57">
        <f t="shared" si="1"/>
        <v>612000</v>
      </c>
      <c r="J17" s="5">
        <f t="shared" si="1"/>
        <v>3600</v>
      </c>
      <c r="K17" s="5">
        <f t="shared" si="1"/>
        <v>7200</v>
      </c>
      <c r="L17" s="64"/>
      <c r="M17" s="5"/>
      <c r="N17" s="5"/>
      <c r="O17" s="5"/>
    </row>
    <row r="18" spans="2:15" x14ac:dyDescent="0.25">
      <c r="B18" s="39">
        <f t="shared" si="0"/>
        <v>6</v>
      </c>
      <c r="C18" s="10">
        <f t="shared" si="0"/>
        <v>0</v>
      </c>
      <c r="D18" s="5">
        <f t="shared" si="1"/>
        <v>7200</v>
      </c>
      <c r="E18" s="57">
        <f t="shared" si="1"/>
        <v>7200</v>
      </c>
      <c r="F18" s="5">
        <f t="shared" si="1"/>
        <v>7200</v>
      </c>
      <c r="G18" s="57">
        <f t="shared" si="1"/>
        <v>7200</v>
      </c>
      <c r="H18" s="5">
        <f t="shared" si="1"/>
        <v>7200</v>
      </c>
      <c r="I18" s="57">
        <f t="shared" si="1"/>
        <v>7200</v>
      </c>
      <c r="J18" s="5">
        <f t="shared" si="1"/>
        <v>7200</v>
      </c>
      <c r="K18" s="5">
        <f t="shared" si="1"/>
        <v>7200</v>
      </c>
      <c r="L18" s="64"/>
      <c r="M18" s="5"/>
      <c r="N18" s="5"/>
      <c r="O18" s="5"/>
    </row>
    <row r="19" spans="2:15" x14ac:dyDescent="0.25">
      <c r="B19" s="39">
        <f t="shared" si="0"/>
        <v>7</v>
      </c>
      <c r="C19" s="10">
        <f t="shared" si="0"/>
        <v>0</v>
      </c>
      <c r="D19" s="5">
        <f t="shared" si="1"/>
        <v>3025152</v>
      </c>
      <c r="E19" s="57">
        <f t="shared" si="1"/>
        <v>574560</v>
      </c>
      <c r="F19" s="5">
        <f t="shared" si="1"/>
        <v>2961864</v>
      </c>
      <c r="G19" s="57">
        <f t="shared" si="1"/>
        <v>596520</v>
      </c>
      <c r="H19" s="59">
        <f t="shared" si="1"/>
        <v>2898576</v>
      </c>
      <c r="I19" s="60">
        <f t="shared" si="1"/>
        <v>619560</v>
      </c>
      <c r="J19" s="5">
        <f t="shared" si="1"/>
        <v>3600</v>
      </c>
      <c r="K19" s="5">
        <f t="shared" si="1"/>
        <v>3600</v>
      </c>
      <c r="L19" s="64"/>
      <c r="M19" s="5"/>
      <c r="N19" s="5"/>
      <c r="O19" s="5"/>
    </row>
    <row r="20" spans="2:15" x14ac:dyDescent="0.25">
      <c r="B20" s="39">
        <v>8</v>
      </c>
      <c r="C20" s="10">
        <v>0</v>
      </c>
      <c r="D20" s="5">
        <f t="shared" si="1"/>
        <v>3600</v>
      </c>
      <c r="E20" s="5">
        <f t="shared" si="1"/>
        <v>3600</v>
      </c>
      <c r="F20" s="64">
        <f t="shared" si="1"/>
        <v>3600</v>
      </c>
      <c r="G20" s="57">
        <f t="shared" si="1"/>
        <v>3600</v>
      </c>
      <c r="H20" s="59">
        <f t="shared" si="1"/>
        <v>3600</v>
      </c>
      <c r="I20" s="60">
        <f t="shared" si="1"/>
        <v>3600</v>
      </c>
      <c r="J20" s="5">
        <f t="shared" si="1"/>
        <v>3600</v>
      </c>
      <c r="K20" s="5">
        <f t="shared" si="1"/>
        <v>3600</v>
      </c>
      <c r="L20" s="64"/>
      <c r="M20" s="5"/>
      <c r="N20" s="5"/>
      <c r="O20" s="5"/>
    </row>
    <row r="21" spans="2:15" ht="15.75" thickBot="1" x14ac:dyDescent="0.3">
      <c r="B21" s="40">
        <f t="shared" ref="B21:C21" si="2">B9</f>
        <v>9</v>
      </c>
      <c r="C21" s="12">
        <f t="shared" si="2"/>
        <v>0</v>
      </c>
      <c r="D21" s="11">
        <f>D9*1000*3.6</f>
        <v>3237804</v>
      </c>
      <c r="E21" s="58">
        <f t="shared" ref="E21:K21" si="3">E9*1000*3.6</f>
        <v>584280</v>
      </c>
      <c r="F21" s="11">
        <f t="shared" si="3"/>
        <v>3171996</v>
      </c>
      <c r="G21" s="58">
        <f t="shared" si="3"/>
        <v>605880</v>
      </c>
      <c r="H21" s="11">
        <f t="shared" si="3"/>
        <v>3106188</v>
      </c>
      <c r="I21" s="58">
        <f t="shared" si="3"/>
        <v>628560</v>
      </c>
      <c r="J21" s="11">
        <f t="shared" si="3"/>
        <v>183600</v>
      </c>
      <c r="K21" s="11">
        <f t="shared" si="3"/>
        <v>18000</v>
      </c>
      <c r="L21" s="64"/>
      <c r="M21" s="5"/>
      <c r="N21" s="5"/>
      <c r="O21" s="5"/>
    </row>
    <row r="22" spans="2:15" x14ac:dyDescent="0.25">
      <c r="L22" s="5"/>
      <c r="M22" s="5"/>
      <c r="N22" s="5"/>
      <c r="O22" s="5"/>
    </row>
    <row r="23" spans="2:15" ht="15.75" thickBot="1" x14ac:dyDescent="0.3">
      <c r="B23" s="17" t="s">
        <v>12</v>
      </c>
      <c r="C23" s="5"/>
      <c r="L23" s="5"/>
      <c r="M23" s="5"/>
      <c r="N23" s="5"/>
      <c r="O23" s="5"/>
    </row>
    <row r="24" spans="2:15" x14ac:dyDescent="0.25">
      <c r="B24" s="38">
        <f t="shared" ref="B24:C26" si="4">B5</f>
        <v>5</v>
      </c>
      <c r="C24" s="1">
        <f t="shared" si="4"/>
        <v>0</v>
      </c>
      <c r="D24" s="27">
        <f>D17/E17</f>
        <v>4.9854961832061067</v>
      </c>
      <c r="E24" s="1"/>
      <c r="F24" s="27">
        <f>F17/G17</f>
        <v>4.6930232558139533</v>
      </c>
      <c r="G24" s="30"/>
      <c r="H24" s="27">
        <f>H17/I17</f>
        <v>4.4068235294117644</v>
      </c>
      <c r="I24" s="19"/>
      <c r="J24" s="27">
        <f>J17/K17</f>
        <v>0.5</v>
      </c>
      <c r="K24" s="19"/>
      <c r="L24" s="67"/>
      <c r="M24" s="5"/>
      <c r="N24" s="66"/>
      <c r="O24" s="5"/>
    </row>
    <row r="25" spans="2:15" x14ac:dyDescent="0.25">
      <c r="B25" s="39">
        <f t="shared" si="4"/>
        <v>6</v>
      </c>
      <c r="C25" s="10">
        <f t="shared" si="4"/>
        <v>0</v>
      </c>
      <c r="D25" s="28">
        <f>D18/E18</f>
        <v>1</v>
      </c>
      <c r="E25" s="10"/>
      <c r="F25" s="28">
        <f>F18/G18</f>
        <v>1</v>
      </c>
      <c r="G25" s="31"/>
      <c r="H25" s="28">
        <f>H18/I18</f>
        <v>1</v>
      </c>
      <c r="I25" s="5"/>
      <c r="J25" s="28">
        <f>J18/K18</f>
        <v>1</v>
      </c>
      <c r="K25" s="5"/>
      <c r="L25" s="67"/>
      <c r="M25" s="5"/>
      <c r="N25" s="66"/>
      <c r="O25" s="5"/>
    </row>
    <row r="26" spans="2:15" ht="15.75" x14ac:dyDescent="0.25">
      <c r="B26" s="39">
        <f t="shared" si="4"/>
        <v>7</v>
      </c>
      <c r="C26" s="10">
        <f t="shared" si="4"/>
        <v>0</v>
      </c>
      <c r="D26" s="28">
        <f>D19/E19</f>
        <v>5.26516290726817</v>
      </c>
      <c r="E26" s="10"/>
      <c r="F26" s="28">
        <f>F19/G19</f>
        <v>4.9652383826191917</v>
      </c>
      <c r="G26" s="31"/>
      <c r="H26" s="61">
        <f>H19/I19</f>
        <v>4.6784427658338172</v>
      </c>
      <c r="I26" s="5"/>
      <c r="J26" s="28">
        <f>J19/K19</f>
        <v>1</v>
      </c>
      <c r="K26" s="5"/>
      <c r="L26" s="67"/>
      <c r="M26" s="5"/>
      <c r="N26" s="66"/>
      <c r="O26" s="5"/>
    </row>
    <row r="27" spans="2:15" ht="15.75" x14ac:dyDescent="0.25">
      <c r="B27" s="39">
        <v>8</v>
      </c>
      <c r="C27" s="10">
        <v>0</v>
      </c>
      <c r="D27" s="28">
        <f>D20/E20</f>
        <v>1</v>
      </c>
      <c r="E27" s="10"/>
      <c r="F27" s="28">
        <f>F20/G20</f>
        <v>1</v>
      </c>
      <c r="G27" s="31"/>
      <c r="H27" s="61">
        <f>H20/I20</f>
        <v>1</v>
      </c>
      <c r="I27" s="5"/>
      <c r="J27" s="28">
        <f>J20/K20</f>
        <v>1</v>
      </c>
      <c r="K27" s="5"/>
      <c r="L27" s="67"/>
      <c r="M27" s="5"/>
      <c r="N27" s="66"/>
      <c r="O27" s="5"/>
    </row>
    <row r="28" spans="2:15" ht="15.75" thickBot="1" x14ac:dyDescent="0.3">
      <c r="B28" s="40">
        <f t="shared" ref="B28:C28" si="5">B9</f>
        <v>9</v>
      </c>
      <c r="C28" s="12">
        <f t="shared" si="5"/>
        <v>0</v>
      </c>
      <c r="D28" s="29">
        <f t="shared" ref="D28:F28" si="6">D21/E21</f>
        <v>5.5415280345040046</v>
      </c>
      <c r="E28" s="12"/>
      <c r="F28" s="29">
        <f t="shared" si="6"/>
        <v>5.2353535353535356</v>
      </c>
      <c r="G28" s="32"/>
      <c r="H28" s="29">
        <f t="shared" ref="H28" si="7">H21/I21</f>
        <v>4.9417525773195878</v>
      </c>
      <c r="I28" s="11"/>
      <c r="J28" s="29">
        <f t="shared" ref="J28" si="8">J21/K21</f>
        <v>10.199999999999999</v>
      </c>
      <c r="K28" s="11"/>
      <c r="L28" s="67"/>
      <c r="M28" s="5"/>
      <c r="N28" s="66"/>
      <c r="O28" s="5"/>
    </row>
    <row r="29" spans="2:15" x14ac:dyDescent="0.25">
      <c r="L29" s="5"/>
      <c r="M29" s="5"/>
      <c r="N29" s="5"/>
      <c r="O29" s="5"/>
    </row>
    <row r="30" spans="2:15" ht="15.75" thickBot="1" x14ac:dyDescent="0.3">
      <c r="L30" s="5"/>
      <c r="M30" s="5"/>
      <c r="N30" s="5"/>
      <c r="O30" s="5"/>
    </row>
    <row r="31" spans="2:15" ht="15.75" thickBot="1" x14ac:dyDescent="0.3">
      <c r="D31" s="41" t="s">
        <v>16</v>
      </c>
      <c r="E31" s="53" t="s">
        <v>17</v>
      </c>
      <c r="F31" s="42" t="s">
        <v>16</v>
      </c>
      <c r="G31" s="53" t="s">
        <v>17</v>
      </c>
      <c r="H31" s="42" t="s">
        <v>16</v>
      </c>
      <c r="I31" s="53" t="s">
        <v>17</v>
      </c>
      <c r="J31" s="42" t="s">
        <v>16</v>
      </c>
      <c r="K31" s="42" t="s">
        <v>17</v>
      </c>
      <c r="L31" s="64"/>
      <c r="M31" s="5"/>
      <c r="N31" s="5"/>
      <c r="O31" s="5"/>
    </row>
    <row r="32" spans="2:15" x14ac:dyDescent="0.25">
      <c r="B32" s="38">
        <f t="shared" ref="B32:C34" si="9">B5</f>
        <v>5</v>
      </c>
      <c r="C32" s="1">
        <f t="shared" si="9"/>
        <v>0</v>
      </c>
      <c r="D32" s="44">
        <f>D17/$J$11</f>
        <v>0.93264470677837019</v>
      </c>
      <c r="E32" s="54">
        <f>D24/$M$11</f>
        <v>0.94781296258671233</v>
      </c>
      <c r="F32" s="45">
        <f>F17/$J$11</f>
        <v>0.91255712109672504</v>
      </c>
      <c r="G32" s="54">
        <f>F24/$M$11</f>
        <v>0.89220974445132195</v>
      </c>
      <c r="H32" s="45">
        <f>H17/$J$11</f>
        <v>0.89151751713632899</v>
      </c>
      <c r="I32" s="54">
        <f>H24/$M$11</f>
        <v>0.83779915007828221</v>
      </c>
      <c r="J32" s="45">
        <f>J17/$J$11</f>
        <v>1.19002284843869E-3</v>
      </c>
      <c r="K32" s="45">
        <f>J24/$M$11</f>
        <v>9.5057034220532327E-2</v>
      </c>
      <c r="L32" s="68"/>
      <c r="M32" s="48"/>
      <c r="N32" s="48"/>
      <c r="O32" s="48"/>
    </row>
    <row r="33" spans="1:15" x14ac:dyDescent="0.25">
      <c r="B33" s="39">
        <f t="shared" si="9"/>
        <v>6</v>
      </c>
      <c r="C33" s="10">
        <f t="shared" si="9"/>
        <v>0</v>
      </c>
      <c r="D33" s="47">
        <f>D18/$J$11</f>
        <v>2.3800456968773799E-3</v>
      </c>
      <c r="E33" s="55">
        <f>D25/$M$11</f>
        <v>0.19011406844106465</v>
      </c>
      <c r="F33" s="48">
        <f>F18/$J$11</f>
        <v>2.3800456968773799E-3</v>
      </c>
      <c r="G33" s="55">
        <f>F25/$M$11</f>
        <v>0.19011406844106465</v>
      </c>
      <c r="H33" s="48">
        <f>H18/$J$11</f>
        <v>2.3800456968773799E-3</v>
      </c>
      <c r="I33" s="55">
        <f>H25/$M$11</f>
        <v>0.19011406844106465</v>
      </c>
      <c r="J33" s="48">
        <f>J18/$J$11</f>
        <v>2.3800456968773799E-3</v>
      </c>
      <c r="K33" s="48">
        <f>J25/$M$11</f>
        <v>0.19011406844106465</v>
      </c>
      <c r="L33" s="68"/>
      <c r="M33" s="48"/>
      <c r="N33" s="48"/>
      <c r="O33" s="48"/>
    </row>
    <row r="34" spans="1:15" x14ac:dyDescent="0.25">
      <c r="B34" s="39">
        <f t="shared" si="9"/>
        <v>7</v>
      </c>
      <c r="C34" s="10">
        <f t="shared" si="9"/>
        <v>0</v>
      </c>
      <c r="D34" s="47">
        <f>D19/$J$11</f>
        <v>1</v>
      </c>
      <c r="E34" s="55">
        <f>D26/$M$11</f>
        <v>1.0009815413057357</v>
      </c>
      <c r="F34" s="48">
        <f>F19/$J$11</f>
        <v>0.97907939832444779</v>
      </c>
      <c r="G34" s="55">
        <f>F26/$M$11</f>
        <v>0.94396166969946615</v>
      </c>
      <c r="H34" s="48">
        <f>H19/$J$11</f>
        <v>0.95815879664889569</v>
      </c>
      <c r="I34" s="55">
        <f>H26/$M$11</f>
        <v>0.88943778818133412</v>
      </c>
      <c r="J34" s="48">
        <f>J19/$J$11</f>
        <v>1.19002284843869E-3</v>
      </c>
      <c r="K34" s="48">
        <f>J26/$M$11</f>
        <v>0.19011406844106465</v>
      </c>
      <c r="L34" s="68"/>
      <c r="M34" s="48"/>
      <c r="N34" s="48"/>
      <c r="O34" s="48"/>
    </row>
    <row r="35" spans="1:15" x14ac:dyDescent="0.25">
      <c r="B35" s="39">
        <v>8</v>
      </c>
      <c r="C35" s="10">
        <v>0</v>
      </c>
      <c r="D35" s="47">
        <f>D20/$J$11</f>
        <v>1.19002284843869E-3</v>
      </c>
      <c r="E35" s="55">
        <f>D27/$M$11</f>
        <v>0.19011406844106465</v>
      </c>
      <c r="F35" s="48">
        <f>F20/$J$11</f>
        <v>1.19002284843869E-3</v>
      </c>
      <c r="G35" s="55">
        <f>F27/$M$11</f>
        <v>0.19011406844106465</v>
      </c>
      <c r="H35" s="48">
        <f>H20/$J$11</f>
        <v>1.19002284843869E-3</v>
      </c>
      <c r="I35" s="55">
        <f>H27/$M$11</f>
        <v>0.19011406844106465</v>
      </c>
      <c r="J35" s="48">
        <f>J20/$J$11</f>
        <v>1.19002284843869E-3</v>
      </c>
      <c r="K35" s="48">
        <f>J27/$M$11</f>
        <v>0.19011406844106465</v>
      </c>
      <c r="L35" s="68"/>
      <c r="M35" s="48"/>
      <c r="N35" s="48"/>
      <c r="O35" s="48"/>
    </row>
    <row r="36" spans="1:15" ht="15.75" thickBot="1" x14ac:dyDescent="0.3">
      <c r="B36" s="40">
        <f t="shared" ref="B36:C36" si="10">B9</f>
        <v>9</v>
      </c>
      <c r="C36" s="12">
        <f t="shared" si="10"/>
        <v>0</v>
      </c>
      <c r="D36" s="50">
        <f t="shared" ref="D36:F36" si="11">D21/$J$11</f>
        <v>1.0702946496572734</v>
      </c>
      <c r="E36" s="56">
        <f>D28/$M$11</f>
        <v>1.0535224400197727</v>
      </c>
      <c r="F36" s="51">
        <f t="shared" si="11"/>
        <v>1.0485410319878141</v>
      </c>
      <c r="G36" s="56">
        <f>F28/$M$11</f>
        <v>0.99531436033337184</v>
      </c>
      <c r="H36" s="51">
        <f t="shared" ref="H36" si="12">H21/$J$11</f>
        <v>1.0267874143183549</v>
      </c>
      <c r="I36" s="56">
        <f t="shared" ref="I36" si="13">H28/$M$11</f>
        <v>0.93949668770334371</v>
      </c>
      <c r="J36" s="51">
        <f t="shared" ref="J36" si="14">J21/$J$11</f>
        <v>6.0691165270373194E-2</v>
      </c>
      <c r="K36" s="51">
        <f t="shared" ref="K36" si="15">J28/$M$11</f>
        <v>1.9391634980988592</v>
      </c>
      <c r="L36" s="68"/>
      <c r="M36" s="48"/>
      <c r="N36" s="48"/>
      <c r="O36" s="48"/>
    </row>
    <row r="40" spans="1:15" x14ac:dyDescent="0.25">
      <c r="A40" s="17" t="s">
        <v>19</v>
      </c>
    </row>
    <row r="41" spans="1:15" x14ac:dyDescent="0.25">
      <c r="B41" s="17">
        <f>B5</f>
        <v>5</v>
      </c>
      <c r="C41" s="17">
        <f>B6</f>
        <v>6</v>
      </c>
      <c r="D41" s="17">
        <f>B7</f>
        <v>7</v>
      </c>
      <c r="E41" s="17">
        <f>B8</f>
        <v>8</v>
      </c>
      <c r="F41" s="17">
        <f>B9</f>
        <v>9</v>
      </c>
      <c r="I41" s="17" t="s">
        <v>20</v>
      </c>
    </row>
    <row r="42" spans="1:15" x14ac:dyDescent="0.25">
      <c r="B42" s="17">
        <f>D3</f>
        <v>30</v>
      </c>
      <c r="C42" s="17">
        <f>F3</f>
        <v>32</v>
      </c>
      <c r="D42" s="17">
        <f>H3</f>
        <v>34</v>
      </c>
      <c r="E42" s="17">
        <f>J3</f>
        <v>36</v>
      </c>
      <c r="I42" s="17" t="s">
        <v>21</v>
      </c>
    </row>
    <row r="43" spans="1:15" x14ac:dyDescent="0.25">
      <c r="B43" s="37">
        <f>TRUNC(D32,4)</f>
        <v>0.93259999999999998</v>
      </c>
      <c r="C43" s="37">
        <f>TRUNC(E32,4)</f>
        <v>0.94779999999999998</v>
      </c>
      <c r="I43" s="17" t="s">
        <v>24</v>
      </c>
      <c r="J43" s="17">
        <f>$B$41</f>
        <v>5</v>
      </c>
      <c r="K43" s="17" t="s">
        <v>22</v>
      </c>
      <c r="L43" s="17">
        <f>$B$42</f>
        <v>30</v>
      </c>
      <c r="M43" s="17" t="s">
        <v>23</v>
      </c>
    </row>
    <row r="44" spans="1:15" x14ac:dyDescent="0.25">
      <c r="B44" s="37">
        <f>TRUNC(F32,4)</f>
        <v>0.91249999999999998</v>
      </c>
      <c r="C44" s="37">
        <f>TRUNC(G32,4)</f>
        <v>0.89219999999999999</v>
      </c>
      <c r="I44" s="17" t="s">
        <v>24</v>
      </c>
      <c r="J44" s="17">
        <f t="shared" ref="J44:J46" si="16">$B$41</f>
        <v>5</v>
      </c>
      <c r="K44" s="17" t="s">
        <v>22</v>
      </c>
      <c r="L44" s="17">
        <f>$C$42</f>
        <v>32</v>
      </c>
      <c r="M44" s="17" t="s">
        <v>23</v>
      </c>
    </row>
    <row r="45" spans="1:15" x14ac:dyDescent="0.25">
      <c r="B45" s="37">
        <f>TRUNC(H32,4)</f>
        <v>0.89149999999999996</v>
      </c>
      <c r="C45" s="37">
        <f>TRUNC(I32,4)</f>
        <v>0.8377</v>
      </c>
      <c r="I45" s="17" t="s">
        <v>24</v>
      </c>
      <c r="J45" s="17">
        <f t="shared" si="16"/>
        <v>5</v>
      </c>
      <c r="K45" s="17" t="s">
        <v>22</v>
      </c>
      <c r="L45" s="17">
        <f>$D$42</f>
        <v>34</v>
      </c>
      <c r="M45" s="17" t="s">
        <v>23</v>
      </c>
    </row>
    <row r="46" spans="1:15" x14ac:dyDescent="0.25">
      <c r="B46" s="37">
        <f>TRUNC(J32,4)</f>
        <v>1.1000000000000001E-3</v>
      </c>
      <c r="C46" s="37">
        <f>TRUNC(K32,4)</f>
        <v>9.5000000000000001E-2</v>
      </c>
      <c r="I46" s="17" t="s">
        <v>24</v>
      </c>
      <c r="J46" s="17">
        <f t="shared" si="16"/>
        <v>5</v>
      </c>
      <c r="K46" s="17" t="s">
        <v>22</v>
      </c>
      <c r="L46" s="17">
        <f>$E$42</f>
        <v>36</v>
      </c>
      <c r="M46" s="17" t="s">
        <v>23</v>
      </c>
    </row>
    <row r="47" spans="1:15" x14ac:dyDescent="0.25">
      <c r="B47" s="37">
        <f>TRUNC(D33,4)</f>
        <v>2.3E-3</v>
      </c>
      <c r="C47" s="37">
        <f>TRUNC(E33,4)</f>
        <v>0.19009999999999999</v>
      </c>
      <c r="I47" s="17" t="s">
        <v>24</v>
      </c>
      <c r="J47" s="17">
        <f>$C$41</f>
        <v>6</v>
      </c>
      <c r="K47" s="17" t="s">
        <v>22</v>
      </c>
      <c r="L47" s="17">
        <f>$B$42</f>
        <v>30</v>
      </c>
      <c r="M47" s="17" t="s">
        <v>23</v>
      </c>
    </row>
    <row r="48" spans="1:15" x14ac:dyDescent="0.25">
      <c r="B48" s="37">
        <f>TRUNC(F33,4)</f>
        <v>2.3E-3</v>
      </c>
      <c r="C48" s="37">
        <f>TRUNC(G33,4)</f>
        <v>0.19009999999999999</v>
      </c>
      <c r="I48" s="17" t="s">
        <v>24</v>
      </c>
      <c r="J48" s="17">
        <f t="shared" ref="J48:J50" si="17">$C$41</f>
        <v>6</v>
      </c>
      <c r="K48" s="17" t="s">
        <v>22</v>
      </c>
      <c r="L48" s="17">
        <f>$C$42</f>
        <v>32</v>
      </c>
      <c r="M48" s="17" t="s">
        <v>23</v>
      </c>
    </row>
    <row r="49" spans="1:13" x14ac:dyDescent="0.25">
      <c r="B49" s="37">
        <f>TRUNC(H33,4)</f>
        <v>2.3E-3</v>
      </c>
      <c r="C49" s="37">
        <f>TRUNC(I33,4)</f>
        <v>0.19009999999999999</v>
      </c>
      <c r="I49" s="17" t="s">
        <v>24</v>
      </c>
      <c r="J49" s="17">
        <f t="shared" si="17"/>
        <v>6</v>
      </c>
      <c r="K49" s="17" t="s">
        <v>22</v>
      </c>
      <c r="L49" s="17">
        <f>$D$42</f>
        <v>34</v>
      </c>
      <c r="M49" s="17" t="s">
        <v>23</v>
      </c>
    </row>
    <row r="50" spans="1:13" x14ac:dyDescent="0.25">
      <c r="B50" s="37">
        <f>TRUNC(J33,4)</f>
        <v>2.3E-3</v>
      </c>
      <c r="C50" s="37">
        <f>TRUNC(K33,4)</f>
        <v>0.19009999999999999</v>
      </c>
      <c r="I50" s="17" t="s">
        <v>24</v>
      </c>
      <c r="J50" s="17">
        <f t="shared" si="17"/>
        <v>6</v>
      </c>
      <c r="K50" s="17" t="s">
        <v>22</v>
      </c>
      <c r="L50" s="17">
        <f>$E$42</f>
        <v>36</v>
      </c>
      <c r="M50" s="17" t="s">
        <v>23</v>
      </c>
    </row>
    <row r="51" spans="1:13" x14ac:dyDescent="0.25">
      <c r="B51" s="37">
        <f>TRUNC(D34,4)</f>
        <v>1</v>
      </c>
      <c r="C51" s="37">
        <f>TRUNC(E34,4)</f>
        <v>1.0008999999999999</v>
      </c>
      <c r="I51" s="17" t="s">
        <v>24</v>
      </c>
      <c r="J51" s="17">
        <f t="shared" ref="J51:J54" si="18">$D$41</f>
        <v>7</v>
      </c>
      <c r="K51" s="17" t="s">
        <v>22</v>
      </c>
      <c r="L51" s="17">
        <f>$B$42</f>
        <v>30</v>
      </c>
      <c r="M51" s="17" t="s">
        <v>23</v>
      </c>
    </row>
    <row r="52" spans="1:13" x14ac:dyDescent="0.25">
      <c r="B52" s="37">
        <f>TRUNC(F34,4)</f>
        <v>0.97899999999999998</v>
      </c>
      <c r="C52" s="37">
        <f>TRUNC(G34,4)</f>
        <v>0.94389999999999996</v>
      </c>
      <c r="I52" s="17" t="s">
        <v>24</v>
      </c>
      <c r="J52" s="17">
        <f t="shared" si="18"/>
        <v>7</v>
      </c>
      <c r="K52" s="17" t="s">
        <v>22</v>
      </c>
      <c r="L52" s="17">
        <f>$C$42</f>
        <v>32</v>
      </c>
      <c r="M52" s="17" t="s">
        <v>23</v>
      </c>
    </row>
    <row r="53" spans="1:13" x14ac:dyDescent="0.25">
      <c r="B53" s="37">
        <f>TRUNC(H34,4)</f>
        <v>0.95809999999999995</v>
      </c>
      <c r="C53" s="37">
        <f>TRUNC(I34,4)</f>
        <v>0.88939999999999997</v>
      </c>
      <c r="I53" s="17" t="s">
        <v>24</v>
      </c>
      <c r="J53" s="17">
        <f t="shared" si="18"/>
        <v>7</v>
      </c>
      <c r="K53" s="17" t="s">
        <v>22</v>
      </c>
      <c r="L53" s="17">
        <f>$D$42</f>
        <v>34</v>
      </c>
      <c r="M53" s="17" t="s">
        <v>23</v>
      </c>
    </row>
    <row r="54" spans="1:13" x14ac:dyDescent="0.25">
      <c r="B54" s="37">
        <f>TRUNC(J34,4)</f>
        <v>1.1000000000000001E-3</v>
      </c>
      <c r="C54" s="37">
        <f>TRUNC(K34,4)</f>
        <v>0.19009999999999999</v>
      </c>
      <c r="I54" s="17" t="s">
        <v>24</v>
      </c>
      <c r="J54" s="17">
        <f t="shared" si="18"/>
        <v>7</v>
      </c>
      <c r="K54" s="17" t="s">
        <v>22</v>
      </c>
      <c r="L54" s="17">
        <f>$E$42</f>
        <v>36</v>
      </c>
      <c r="M54" s="17" t="s">
        <v>23</v>
      </c>
    </row>
    <row r="55" spans="1:13" x14ac:dyDescent="0.25">
      <c r="B55" s="37">
        <f>TRUNC(D35,4)</f>
        <v>1.1000000000000001E-3</v>
      </c>
      <c r="C55" s="37">
        <f>TRUNC(E35,4)</f>
        <v>0.19009999999999999</v>
      </c>
      <c r="I55" s="17" t="s">
        <v>24</v>
      </c>
      <c r="J55" s="17">
        <f t="shared" ref="J55:J58" si="19">$E$41</f>
        <v>8</v>
      </c>
      <c r="K55" s="17" t="s">
        <v>22</v>
      </c>
      <c r="L55" s="17">
        <f>$B$42</f>
        <v>30</v>
      </c>
      <c r="M55" s="17" t="s">
        <v>23</v>
      </c>
    </row>
    <row r="56" spans="1:13" x14ac:dyDescent="0.25">
      <c r="B56" s="37">
        <f>TRUNC(F35,4)</f>
        <v>1.1000000000000001E-3</v>
      </c>
      <c r="C56" s="37">
        <f>TRUNC(G35,4)</f>
        <v>0.19009999999999999</v>
      </c>
      <c r="I56" s="17" t="s">
        <v>24</v>
      </c>
      <c r="J56" s="17">
        <f t="shared" si="19"/>
        <v>8</v>
      </c>
      <c r="K56" s="17" t="s">
        <v>22</v>
      </c>
      <c r="L56" s="17">
        <f>$C$42</f>
        <v>32</v>
      </c>
      <c r="M56" s="17" t="s">
        <v>23</v>
      </c>
    </row>
    <row r="57" spans="1:13" x14ac:dyDescent="0.25">
      <c r="B57" s="37">
        <f>TRUNC(H35,4)</f>
        <v>1.1000000000000001E-3</v>
      </c>
      <c r="C57" s="37">
        <f>TRUNC(I35,4)</f>
        <v>0.19009999999999999</v>
      </c>
      <c r="I57" s="17" t="s">
        <v>24</v>
      </c>
      <c r="J57" s="17">
        <f t="shared" si="19"/>
        <v>8</v>
      </c>
      <c r="K57" s="17" t="s">
        <v>22</v>
      </c>
      <c r="L57" s="17">
        <f>$D$42</f>
        <v>34</v>
      </c>
      <c r="M57" s="17" t="s">
        <v>23</v>
      </c>
    </row>
    <row r="58" spans="1:13" x14ac:dyDescent="0.25">
      <c r="B58" s="37">
        <f>TRUNC(J35,4)</f>
        <v>1.1000000000000001E-3</v>
      </c>
      <c r="C58" s="37">
        <f>TRUNC(K35,4)</f>
        <v>0.19009999999999999</v>
      </c>
      <c r="I58" s="17" t="s">
        <v>24</v>
      </c>
      <c r="J58" s="17">
        <f t="shared" si="19"/>
        <v>8</v>
      </c>
      <c r="K58" s="17" t="s">
        <v>22</v>
      </c>
      <c r="L58" s="17">
        <f>$E$42</f>
        <v>36</v>
      </c>
      <c r="M58" s="17" t="s">
        <v>23</v>
      </c>
    </row>
    <row r="59" spans="1:13" x14ac:dyDescent="0.25">
      <c r="B59" s="17">
        <f>TRUNC(D36,4)</f>
        <v>1.0702</v>
      </c>
      <c r="C59" s="17">
        <f>TRUNC(E36,4)</f>
        <v>1.0535000000000001</v>
      </c>
      <c r="I59" s="17" t="s">
        <v>24</v>
      </c>
      <c r="J59" s="17">
        <f t="shared" ref="J59:J62" si="20">$F$41</f>
        <v>9</v>
      </c>
      <c r="K59" s="17" t="s">
        <v>22</v>
      </c>
      <c r="L59" s="17">
        <f>$B$42</f>
        <v>30</v>
      </c>
      <c r="M59" s="17" t="s">
        <v>23</v>
      </c>
    </row>
    <row r="60" spans="1:13" x14ac:dyDescent="0.25">
      <c r="B60" s="17">
        <f>TRUNC(F36,4)</f>
        <v>1.0485</v>
      </c>
      <c r="C60" s="17">
        <f>TRUNC(G36,4)</f>
        <v>0.99529999999999996</v>
      </c>
      <c r="I60" s="17" t="s">
        <v>24</v>
      </c>
      <c r="J60" s="17">
        <f t="shared" si="20"/>
        <v>9</v>
      </c>
      <c r="K60" s="17" t="s">
        <v>22</v>
      </c>
      <c r="L60" s="17">
        <f>$C$42</f>
        <v>32</v>
      </c>
      <c r="M60" s="17" t="s">
        <v>23</v>
      </c>
    </row>
    <row r="61" spans="1:13" x14ac:dyDescent="0.25">
      <c r="B61" s="17">
        <f>TRUNC(H36,4)</f>
        <v>1.0266999999999999</v>
      </c>
      <c r="C61" s="17">
        <f>TRUNC(I36,4)</f>
        <v>0.93940000000000001</v>
      </c>
      <c r="I61" s="17" t="s">
        <v>24</v>
      </c>
      <c r="J61" s="17">
        <f t="shared" si="20"/>
        <v>9</v>
      </c>
      <c r="K61" s="17" t="s">
        <v>22</v>
      </c>
      <c r="L61" s="17">
        <f>$D$42</f>
        <v>34</v>
      </c>
      <c r="M61" s="17" t="s">
        <v>23</v>
      </c>
    </row>
    <row r="62" spans="1:13" x14ac:dyDescent="0.25">
      <c r="B62" s="17">
        <f>TRUNC(J36,4)</f>
        <v>6.0600000000000001E-2</v>
      </c>
      <c r="C62" s="17">
        <f>TRUNC(K36,4)</f>
        <v>1.9391</v>
      </c>
      <c r="I62" s="17" t="s">
        <v>24</v>
      </c>
      <c r="J62" s="17">
        <f t="shared" si="20"/>
        <v>9</v>
      </c>
      <c r="K62" s="17" t="s">
        <v>22</v>
      </c>
      <c r="L62" s="17">
        <f>$E$42</f>
        <v>36</v>
      </c>
      <c r="M62" s="17" t="s">
        <v>23</v>
      </c>
    </row>
    <row r="64" spans="1:13" x14ac:dyDescent="0.25">
      <c r="A64" s="17" t="s">
        <v>35</v>
      </c>
    </row>
    <row r="65" spans="2:13" x14ac:dyDescent="0.25">
      <c r="B65" s="17">
        <f>B5</f>
        <v>5</v>
      </c>
      <c r="C65" s="17">
        <f>B6</f>
        <v>6</v>
      </c>
      <c r="D65" s="17">
        <f>B7</f>
        <v>7</v>
      </c>
      <c r="E65" s="17">
        <f>B8</f>
        <v>8</v>
      </c>
      <c r="F65" s="17">
        <f>B9</f>
        <v>9</v>
      </c>
      <c r="I65" s="17" t="s">
        <v>20</v>
      </c>
    </row>
    <row r="66" spans="2:13" x14ac:dyDescent="0.25">
      <c r="B66" s="17">
        <f>D3</f>
        <v>30</v>
      </c>
      <c r="C66" s="17">
        <f>F3</f>
        <v>32</v>
      </c>
      <c r="D66" s="17">
        <f>H3</f>
        <v>34</v>
      </c>
      <c r="E66" s="17">
        <f>J3</f>
        <v>36</v>
      </c>
      <c r="I66" s="17" t="s">
        <v>21</v>
      </c>
    </row>
    <row r="67" spans="2:13" x14ac:dyDescent="0.25">
      <c r="B67" s="17" t="str">
        <f t="shared" ref="B67:C86" si="21">SUBSTITUTE(B43,",",".")</f>
        <v>0.9326</v>
      </c>
      <c r="C67" s="17" t="str">
        <f t="shared" si="21"/>
        <v>0.9478</v>
      </c>
      <c r="I67" s="17" t="s">
        <v>24</v>
      </c>
      <c r="J67" s="17">
        <f>$B$41</f>
        <v>5</v>
      </c>
      <c r="K67" s="17" t="s">
        <v>22</v>
      </c>
      <c r="L67" s="17">
        <f>$B$42</f>
        <v>30</v>
      </c>
      <c r="M67" s="17" t="s">
        <v>23</v>
      </c>
    </row>
    <row r="68" spans="2:13" x14ac:dyDescent="0.25">
      <c r="B68" s="17" t="str">
        <f t="shared" si="21"/>
        <v>0.9125</v>
      </c>
      <c r="C68" s="17" t="str">
        <f t="shared" si="21"/>
        <v>0.8922</v>
      </c>
      <c r="I68" s="17" t="s">
        <v>24</v>
      </c>
      <c r="J68" s="17">
        <f t="shared" ref="J68:J70" si="22">$B$41</f>
        <v>5</v>
      </c>
      <c r="K68" s="17" t="s">
        <v>22</v>
      </c>
      <c r="L68" s="17">
        <f>$C$42</f>
        <v>32</v>
      </c>
      <c r="M68" s="17" t="s">
        <v>23</v>
      </c>
    </row>
    <row r="69" spans="2:13" x14ac:dyDescent="0.25">
      <c r="B69" s="17" t="str">
        <f t="shared" si="21"/>
        <v>0.8915</v>
      </c>
      <c r="C69" s="17" t="str">
        <f t="shared" si="21"/>
        <v>0.8377</v>
      </c>
      <c r="I69" s="17" t="s">
        <v>24</v>
      </c>
      <c r="J69" s="17">
        <f t="shared" si="22"/>
        <v>5</v>
      </c>
      <c r="K69" s="17" t="s">
        <v>22</v>
      </c>
      <c r="L69" s="17">
        <f>$D$42</f>
        <v>34</v>
      </c>
      <c r="M69" s="17" t="s">
        <v>23</v>
      </c>
    </row>
    <row r="70" spans="2:13" x14ac:dyDescent="0.25">
      <c r="B70" s="17" t="str">
        <f t="shared" si="21"/>
        <v>0.0011</v>
      </c>
      <c r="C70" s="17" t="str">
        <f t="shared" si="21"/>
        <v>0.095</v>
      </c>
      <c r="I70" s="17" t="s">
        <v>24</v>
      </c>
      <c r="J70" s="17">
        <f t="shared" si="22"/>
        <v>5</v>
      </c>
      <c r="K70" s="17" t="s">
        <v>22</v>
      </c>
      <c r="L70" s="17">
        <f>$E$42</f>
        <v>36</v>
      </c>
      <c r="M70" s="17" t="s">
        <v>23</v>
      </c>
    </row>
    <row r="71" spans="2:13" x14ac:dyDescent="0.25">
      <c r="B71" s="17" t="str">
        <f t="shared" si="21"/>
        <v>0.0023</v>
      </c>
      <c r="C71" s="17" t="str">
        <f t="shared" si="21"/>
        <v>0.1901</v>
      </c>
      <c r="I71" s="17" t="s">
        <v>24</v>
      </c>
      <c r="J71" s="17">
        <f>$C$41</f>
        <v>6</v>
      </c>
      <c r="K71" s="17" t="s">
        <v>22</v>
      </c>
      <c r="L71" s="17">
        <f>$B$42</f>
        <v>30</v>
      </c>
      <c r="M71" s="17" t="s">
        <v>23</v>
      </c>
    </row>
    <row r="72" spans="2:13" x14ac:dyDescent="0.25">
      <c r="B72" s="17" t="str">
        <f t="shared" si="21"/>
        <v>0.0023</v>
      </c>
      <c r="C72" s="17" t="str">
        <f t="shared" si="21"/>
        <v>0.1901</v>
      </c>
      <c r="I72" s="17" t="s">
        <v>24</v>
      </c>
      <c r="J72" s="17">
        <f t="shared" ref="J72:J74" si="23">$C$41</f>
        <v>6</v>
      </c>
      <c r="K72" s="17" t="s">
        <v>22</v>
      </c>
      <c r="L72" s="17">
        <f>$C$42</f>
        <v>32</v>
      </c>
      <c r="M72" s="17" t="s">
        <v>23</v>
      </c>
    </row>
    <row r="73" spans="2:13" x14ac:dyDescent="0.25">
      <c r="B73" s="17" t="str">
        <f t="shared" si="21"/>
        <v>0.0023</v>
      </c>
      <c r="C73" s="17" t="str">
        <f t="shared" si="21"/>
        <v>0.1901</v>
      </c>
      <c r="I73" s="17" t="s">
        <v>24</v>
      </c>
      <c r="J73" s="17">
        <f t="shared" si="23"/>
        <v>6</v>
      </c>
      <c r="K73" s="17" t="s">
        <v>22</v>
      </c>
      <c r="L73" s="17">
        <f>$D$42</f>
        <v>34</v>
      </c>
      <c r="M73" s="17" t="s">
        <v>23</v>
      </c>
    </row>
    <row r="74" spans="2:13" x14ac:dyDescent="0.25">
      <c r="B74" s="17" t="str">
        <f t="shared" si="21"/>
        <v>0.0023</v>
      </c>
      <c r="C74" s="17" t="str">
        <f t="shared" si="21"/>
        <v>0.1901</v>
      </c>
      <c r="I74" s="17" t="s">
        <v>24</v>
      </c>
      <c r="J74" s="17">
        <f t="shared" si="23"/>
        <v>6</v>
      </c>
      <c r="K74" s="17" t="s">
        <v>22</v>
      </c>
      <c r="L74" s="17">
        <f>$E$42</f>
        <v>36</v>
      </c>
      <c r="M74" s="17" t="s">
        <v>23</v>
      </c>
    </row>
    <row r="75" spans="2:13" x14ac:dyDescent="0.25">
      <c r="B75" s="17" t="str">
        <f t="shared" si="21"/>
        <v>1</v>
      </c>
      <c r="C75" s="17" t="str">
        <f t="shared" si="21"/>
        <v>1.0009</v>
      </c>
      <c r="I75" s="17" t="s">
        <v>24</v>
      </c>
      <c r="J75" s="17">
        <f t="shared" ref="J75:J78" si="24">$D$41</f>
        <v>7</v>
      </c>
      <c r="K75" s="17" t="s">
        <v>22</v>
      </c>
      <c r="L75" s="17">
        <f>$B$42</f>
        <v>30</v>
      </c>
      <c r="M75" s="17" t="s">
        <v>23</v>
      </c>
    </row>
    <row r="76" spans="2:13" x14ac:dyDescent="0.25">
      <c r="B76" s="17" t="str">
        <f t="shared" si="21"/>
        <v>0.979</v>
      </c>
      <c r="C76" s="17" t="str">
        <f t="shared" si="21"/>
        <v>0.9439</v>
      </c>
      <c r="I76" s="17" t="s">
        <v>24</v>
      </c>
      <c r="J76" s="17">
        <f t="shared" si="24"/>
        <v>7</v>
      </c>
      <c r="K76" s="17" t="s">
        <v>22</v>
      </c>
      <c r="L76" s="17">
        <f>$C$42</f>
        <v>32</v>
      </c>
      <c r="M76" s="17" t="s">
        <v>23</v>
      </c>
    </row>
    <row r="77" spans="2:13" x14ac:dyDescent="0.25">
      <c r="B77" s="17" t="str">
        <f t="shared" si="21"/>
        <v>0.9581</v>
      </c>
      <c r="C77" s="17" t="str">
        <f t="shared" si="21"/>
        <v>0.8894</v>
      </c>
      <c r="I77" s="17" t="s">
        <v>24</v>
      </c>
      <c r="J77" s="17">
        <f t="shared" si="24"/>
        <v>7</v>
      </c>
      <c r="K77" s="17" t="s">
        <v>22</v>
      </c>
      <c r="L77" s="17">
        <f>$D$42</f>
        <v>34</v>
      </c>
      <c r="M77" s="17" t="s">
        <v>23</v>
      </c>
    </row>
    <row r="78" spans="2:13" x14ac:dyDescent="0.25">
      <c r="B78" s="17" t="str">
        <f t="shared" si="21"/>
        <v>0.0011</v>
      </c>
      <c r="C78" s="17" t="str">
        <f t="shared" si="21"/>
        <v>0.1901</v>
      </c>
      <c r="I78" s="17" t="s">
        <v>24</v>
      </c>
      <c r="J78" s="17">
        <f t="shared" si="24"/>
        <v>7</v>
      </c>
      <c r="K78" s="17" t="s">
        <v>22</v>
      </c>
      <c r="L78" s="17">
        <f>$E$42</f>
        <v>36</v>
      </c>
      <c r="M78" s="17" t="s">
        <v>23</v>
      </c>
    </row>
    <row r="79" spans="2:13" x14ac:dyDescent="0.25">
      <c r="B79" s="17" t="str">
        <f t="shared" si="21"/>
        <v>0.0011</v>
      </c>
      <c r="C79" s="17" t="str">
        <f t="shared" si="21"/>
        <v>0.1901</v>
      </c>
      <c r="I79" s="17" t="s">
        <v>24</v>
      </c>
      <c r="J79" s="17">
        <f t="shared" ref="J79:J82" si="25">$E$41</f>
        <v>8</v>
      </c>
      <c r="K79" s="17" t="s">
        <v>22</v>
      </c>
      <c r="L79" s="17">
        <f>$B$42</f>
        <v>30</v>
      </c>
      <c r="M79" s="17" t="s">
        <v>23</v>
      </c>
    </row>
    <row r="80" spans="2:13" x14ac:dyDescent="0.25">
      <c r="B80" s="17" t="str">
        <f t="shared" si="21"/>
        <v>0.0011</v>
      </c>
      <c r="C80" s="17" t="str">
        <f t="shared" si="21"/>
        <v>0.1901</v>
      </c>
      <c r="I80" s="17" t="s">
        <v>24</v>
      </c>
      <c r="J80" s="17">
        <f t="shared" si="25"/>
        <v>8</v>
      </c>
      <c r="K80" s="17" t="s">
        <v>22</v>
      </c>
      <c r="L80" s="17">
        <f>$C$42</f>
        <v>32</v>
      </c>
      <c r="M80" s="17" t="s">
        <v>23</v>
      </c>
    </row>
    <row r="81" spans="2:13" x14ac:dyDescent="0.25">
      <c r="B81" s="17" t="str">
        <f t="shared" si="21"/>
        <v>0.0011</v>
      </c>
      <c r="C81" s="17" t="str">
        <f t="shared" si="21"/>
        <v>0.1901</v>
      </c>
      <c r="I81" s="17" t="s">
        <v>24</v>
      </c>
      <c r="J81" s="17">
        <f t="shared" si="25"/>
        <v>8</v>
      </c>
      <c r="K81" s="17" t="s">
        <v>22</v>
      </c>
      <c r="L81" s="17">
        <f>$D$42</f>
        <v>34</v>
      </c>
      <c r="M81" s="17" t="s">
        <v>23</v>
      </c>
    </row>
    <row r="82" spans="2:13" x14ac:dyDescent="0.25">
      <c r="B82" s="17" t="str">
        <f t="shared" si="21"/>
        <v>0.0011</v>
      </c>
      <c r="C82" s="17" t="str">
        <f t="shared" si="21"/>
        <v>0.1901</v>
      </c>
      <c r="I82" s="17" t="s">
        <v>24</v>
      </c>
      <c r="J82" s="17">
        <f t="shared" si="25"/>
        <v>8</v>
      </c>
      <c r="K82" s="17" t="s">
        <v>22</v>
      </c>
      <c r="L82" s="17">
        <f>$E$42</f>
        <v>36</v>
      </c>
      <c r="M82" s="17" t="s">
        <v>23</v>
      </c>
    </row>
    <row r="83" spans="2:13" x14ac:dyDescent="0.25">
      <c r="B83" s="17" t="str">
        <f t="shared" si="21"/>
        <v>1.0702</v>
      </c>
      <c r="C83" s="17" t="str">
        <f t="shared" si="21"/>
        <v>1.0535</v>
      </c>
      <c r="I83" s="17" t="s">
        <v>24</v>
      </c>
      <c r="J83" s="17">
        <f t="shared" ref="J83:J86" si="26">$F$41</f>
        <v>9</v>
      </c>
      <c r="K83" s="17" t="s">
        <v>22</v>
      </c>
      <c r="L83" s="17">
        <f>$B$42</f>
        <v>30</v>
      </c>
      <c r="M83" s="17" t="s">
        <v>23</v>
      </c>
    </row>
    <row r="84" spans="2:13" x14ac:dyDescent="0.25">
      <c r="B84" s="17" t="str">
        <f t="shared" si="21"/>
        <v>1.0485</v>
      </c>
      <c r="C84" s="17" t="str">
        <f t="shared" si="21"/>
        <v>0.9953</v>
      </c>
      <c r="I84" s="17" t="s">
        <v>24</v>
      </c>
      <c r="J84" s="17">
        <f t="shared" si="26"/>
        <v>9</v>
      </c>
      <c r="K84" s="17" t="s">
        <v>22</v>
      </c>
      <c r="L84" s="17">
        <f>$C$42</f>
        <v>32</v>
      </c>
      <c r="M84" s="17" t="s">
        <v>23</v>
      </c>
    </row>
    <row r="85" spans="2:13" x14ac:dyDescent="0.25">
      <c r="B85" s="17" t="str">
        <f t="shared" si="21"/>
        <v>1.0267</v>
      </c>
      <c r="C85" s="17" t="str">
        <f t="shared" si="21"/>
        <v>0.9394</v>
      </c>
      <c r="I85" s="17" t="s">
        <v>24</v>
      </c>
      <c r="J85" s="17">
        <f t="shared" si="26"/>
        <v>9</v>
      </c>
      <c r="K85" s="17" t="s">
        <v>22</v>
      </c>
      <c r="L85" s="17">
        <f>$D$42</f>
        <v>34</v>
      </c>
      <c r="M85" s="17" t="s">
        <v>23</v>
      </c>
    </row>
    <row r="86" spans="2:13" x14ac:dyDescent="0.25">
      <c r="B86" s="17" t="str">
        <f t="shared" si="21"/>
        <v>0.0606</v>
      </c>
      <c r="C86" s="17" t="str">
        <f t="shared" si="21"/>
        <v>1.9391</v>
      </c>
      <c r="I86" s="17" t="s">
        <v>24</v>
      </c>
      <c r="J86" s="17">
        <f t="shared" si="26"/>
        <v>9</v>
      </c>
      <c r="K86" s="17" t="s">
        <v>22</v>
      </c>
      <c r="L86" s="17">
        <f>$E$42</f>
        <v>36</v>
      </c>
      <c r="M86" s="17" t="s">
        <v>23</v>
      </c>
    </row>
  </sheetData>
  <sheetProtection password="CF4C" sheet="1" objects="1" scenarios="1"/>
  <mergeCells count="1">
    <mergeCell ref="D2:K2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O96"/>
  <sheetViews>
    <sheetView workbookViewId="0">
      <pane ySplit="13" topLeftCell="A32" activePane="bottomLeft" state="frozen"/>
      <selection activeCell="D40" sqref="D40"/>
      <selection pane="bottomLeft" activeCell="D40" sqref="D40"/>
    </sheetView>
  </sheetViews>
  <sheetFormatPr baseColWidth="10" defaultRowHeight="15" x14ac:dyDescent="0.25"/>
  <cols>
    <col min="1" max="1" width="11.42578125" style="17"/>
    <col min="2" max="2" width="13.28515625" style="17" bestFit="1" customWidth="1"/>
    <col min="3" max="3" width="12.42578125" style="17" bestFit="1" customWidth="1"/>
    <col min="4" max="4" width="16.28515625" style="17" customWidth="1"/>
    <col min="5" max="5" width="20.28515625" style="17" bestFit="1" customWidth="1"/>
    <col min="6" max="6" width="15.5703125" style="17" bestFit="1" customWidth="1"/>
    <col min="7" max="7" width="20.28515625" style="17" bestFit="1" customWidth="1"/>
    <col min="8" max="8" width="15.5703125" style="17" bestFit="1" customWidth="1"/>
    <col min="9" max="9" width="35.7109375" style="17" customWidth="1"/>
    <col min="10" max="10" width="15.5703125" style="17" bestFit="1" customWidth="1"/>
    <col min="11" max="11" width="18.7109375" style="17" bestFit="1" customWidth="1"/>
    <col min="12" max="12" width="14.140625" style="17" bestFit="1" customWidth="1"/>
    <col min="13" max="13" width="18.7109375" style="17" bestFit="1" customWidth="1"/>
    <col min="14" max="14" width="14.140625" style="17" bestFit="1" customWidth="1"/>
    <col min="15" max="15" width="20.28515625" style="17" bestFit="1" customWidth="1"/>
    <col min="16" max="16384" width="11.42578125" style="17"/>
  </cols>
  <sheetData>
    <row r="1" spans="2:15" ht="15.75" thickBot="1" x14ac:dyDescent="0.3"/>
    <row r="2" spans="2:15" ht="15.75" thickBot="1" x14ac:dyDescent="0.3">
      <c r="B2" s="38" t="s">
        <v>5</v>
      </c>
      <c r="C2" s="19"/>
      <c r="D2" s="111" t="s">
        <v>2</v>
      </c>
      <c r="E2" s="112"/>
      <c r="F2" s="112"/>
      <c r="G2" s="112"/>
      <c r="H2" s="112"/>
      <c r="I2" s="112"/>
      <c r="J2" s="112"/>
      <c r="K2" s="112"/>
      <c r="L2" s="112"/>
      <c r="M2" s="112"/>
      <c r="N2" s="64"/>
      <c r="O2" s="5"/>
    </row>
    <row r="3" spans="2:15" ht="15.75" thickBot="1" x14ac:dyDescent="0.3">
      <c r="B3" s="13" t="s">
        <v>4</v>
      </c>
      <c r="C3" s="14"/>
      <c r="D3" s="81">
        <v>30</v>
      </c>
      <c r="E3" s="82">
        <v>30</v>
      </c>
      <c r="F3" s="82">
        <v>32</v>
      </c>
      <c r="G3" s="83">
        <v>32</v>
      </c>
      <c r="H3" s="82">
        <v>34</v>
      </c>
      <c r="I3" s="82">
        <v>34</v>
      </c>
      <c r="J3" s="82">
        <v>36</v>
      </c>
      <c r="K3" s="82">
        <v>36</v>
      </c>
      <c r="L3" s="82">
        <v>38</v>
      </c>
      <c r="M3" s="108">
        <v>38</v>
      </c>
      <c r="N3" s="64"/>
      <c r="O3" s="5"/>
    </row>
    <row r="4" spans="2:15" ht="15.75" thickBot="1" x14ac:dyDescent="0.3">
      <c r="B4" s="38" t="s">
        <v>0</v>
      </c>
      <c r="C4" s="26" t="s">
        <v>1</v>
      </c>
      <c r="D4" s="19" t="s">
        <v>3</v>
      </c>
      <c r="E4" s="22" t="s">
        <v>6</v>
      </c>
      <c r="F4" s="19" t="s">
        <v>3</v>
      </c>
      <c r="G4" s="33" t="s">
        <v>6</v>
      </c>
      <c r="H4" s="19" t="s">
        <v>3</v>
      </c>
      <c r="I4" s="22" t="s">
        <v>6</v>
      </c>
      <c r="J4" s="19" t="s">
        <v>3</v>
      </c>
      <c r="K4" s="22" t="s">
        <v>6</v>
      </c>
      <c r="L4" s="19" t="s">
        <v>3</v>
      </c>
      <c r="M4" s="19" t="s">
        <v>6</v>
      </c>
      <c r="N4" s="64"/>
      <c r="O4" s="5"/>
    </row>
    <row r="5" spans="2:15" x14ac:dyDescent="0.25">
      <c r="B5" s="84">
        <v>5</v>
      </c>
      <c r="C5" s="85">
        <v>0</v>
      </c>
      <c r="D5" s="72">
        <v>783.72</v>
      </c>
      <c r="E5" s="73">
        <v>157.19999999999999</v>
      </c>
      <c r="F5" s="73">
        <v>766.84</v>
      </c>
      <c r="G5" s="74">
        <v>163.4</v>
      </c>
      <c r="H5" s="73">
        <v>749.16</v>
      </c>
      <c r="I5" s="73">
        <v>170</v>
      </c>
      <c r="J5" s="73">
        <v>1</v>
      </c>
      <c r="K5" s="73">
        <v>2</v>
      </c>
      <c r="L5" s="73">
        <v>5</v>
      </c>
      <c r="M5" s="103">
        <v>51</v>
      </c>
      <c r="N5" s="64"/>
      <c r="O5" s="5"/>
    </row>
    <row r="6" spans="2:15" x14ac:dyDescent="0.25">
      <c r="B6" s="92">
        <v>6</v>
      </c>
      <c r="C6" s="93">
        <v>0</v>
      </c>
      <c r="D6" s="94">
        <v>2</v>
      </c>
      <c r="E6" s="95">
        <v>2</v>
      </c>
      <c r="F6" s="95">
        <v>2</v>
      </c>
      <c r="G6" s="96">
        <v>2</v>
      </c>
      <c r="H6" s="95">
        <v>2</v>
      </c>
      <c r="I6" s="95">
        <v>2</v>
      </c>
      <c r="J6" s="95">
        <v>2</v>
      </c>
      <c r="K6" s="95">
        <v>2</v>
      </c>
      <c r="L6" s="95">
        <v>2</v>
      </c>
      <c r="M6" s="104">
        <v>2</v>
      </c>
      <c r="N6" s="64"/>
      <c r="O6" s="5"/>
    </row>
    <row r="7" spans="2:15" x14ac:dyDescent="0.25">
      <c r="B7" s="86">
        <v>7</v>
      </c>
      <c r="C7" s="87">
        <v>0</v>
      </c>
      <c r="D7" s="75">
        <v>840.32</v>
      </c>
      <c r="E7" s="76">
        <v>159.6</v>
      </c>
      <c r="F7" s="76">
        <v>822.74</v>
      </c>
      <c r="G7" s="77">
        <v>165.7</v>
      </c>
      <c r="H7" s="76">
        <v>805.16</v>
      </c>
      <c r="I7" s="76">
        <v>172.1</v>
      </c>
      <c r="J7" s="76">
        <v>1</v>
      </c>
      <c r="K7" s="76">
        <v>1</v>
      </c>
      <c r="L7" s="76">
        <v>51</v>
      </c>
      <c r="M7" s="105">
        <v>95</v>
      </c>
      <c r="N7" s="64"/>
      <c r="O7" s="5"/>
    </row>
    <row r="8" spans="2:15" x14ac:dyDescent="0.25">
      <c r="B8" s="97">
        <v>8</v>
      </c>
      <c r="C8" s="98">
        <v>0</v>
      </c>
      <c r="D8" s="99">
        <v>1</v>
      </c>
      <c r="E8" s="100">
        <v>1</v>
      </c>
      <c r="F8" s="100">
        <v>1</v>
      </c>
      <c r="G8" s="101">
        <v>1</v>
      </c>
      <c r="H8" s="100">
        <v>1</v>
      </c>
      <c r="I8" s="100">
        <v>1</v>
      </c>
      <c r="J8" s="100">
        <v>1</v>
      </c>
      <c r="K8" s="100">
        <v>1</v>
      </c>
      <c r="L8" s="100">
        <v>1</v>
      </c>
      <c r="M8" s="106">
        <v>1</v>
      </c>
      <c r="N8" s="64"/>
      <c r="O8" s="5"/>
    </row>
    <row r="9" spans="2:15" ht="15.75" thickBot="1" x14ac:dyDescent="0.3">
      <c r="B9" s="88">
        <v>9</v>
      </c>
      <c r="C9" s="89">
        <v>0</v>
      </c>
      <c r="D9" s="78">
        <v>899.39</v>
      </c>
      <c r="E9" s="79">
        <v>162.30000000000001</v>
      </c>
      <c r="F9" s="79">
        <v>881.11</v>
      </c>
      <c r="G9" s="80">
        <v>168.3</v>
      </c>
      <c r="H9" s="79">
        <v>862.83</v>
      </c>
      <c r="I9" s="79">
        <v>174.6</v>
      </c>
      <c r="J9" s="79">
        <v>51</v>
      </c>
      <c r="K9" s="79">
        <v>5</v>
      </c>
      <c r="L9" s="79">
        <v>6</v>
      </c>
      <c r="M9" s="107">
        <v>5</v>
      </c>
      <c r="N9" s="64"/>
      <c r="O9" s="5"/>
    </row>
    <row r="10" spans="2:15" x14ac:dyDescent="0.25">
      <c r="B10" s="34"/>
      <c r="C10" s="34"/>
      <c r="D10" s="34"/>
      <c r="E10" s="34"/>
      <c r="F10" s="34"/>
      <c r="G10" s="35"/>
      <c r="H10" s="34"/>
      <c r="I10" s="34"/>
      <c r="J10" s="34"/>
      <c r="K10" s="34"/>
      <c r="L10" s="34"/>
      <c r="M10" s="34"/>
      <c r="N10" s="34"/>
      <c r="O10" s="34"/>
    </row>
    <row r="11" spans="2:15" x14ac:dyDescent="0.25">
      <c r="B11" s="34" t="s">
        <v>13</v>
      </c>
      <c r="C11" s="17" t="s">
        <v>14</v>
      </c>
      <c r="E11" s="90">
        <v>30</v>
      </c>
      <c r="F11" s="34"/>
      <c r="G11" s="5" t="s">
        <v>3</v>
      </c>
      <c r="H11" s="91">
        <v>840.32</v>
      </c>
      <c r="I11" s="5" t="s">
        <v>8</v>
      </c>
      <c r="J11" s="91">
        <f>H11*3600</f>
        <v>3025152</v>
      </c>
      <c r="K11" s="34"/>
      <c r="L11" s="36" t="s">
        <v>18</v>
      </c>
      <c r="M11" s="91">
        <v>5.26</v>
      </c>
      <c r="N11" s="34"/>
      <c r="O11" s="34"/>
    </row>
    <row r="12" spans="2:15" x14ac:dyDescent="0.25">
      <c r="B12" s="34"/>
      <c r="C12" s="17" t="s">
        <v>15</v>
      </c>
      <c r="E12" s="90">
        <v>7</v>
      </c>
      <c r="F12" s="34"/>
      <c r="G12" s="5" t="s">
        <v>6</v>
      </c>
      <c r="H12" s="91">
        <v>159.6</v>
      </c>
      <c r="I12" s="5" t="s">
        <v>7</v>
      </c>
      <c r="J12" s="91">
        <f>H12*3600</f>
        <v>574560</v>
      </c>
      <c r="K12" s="34"/>
      <c r="L12" s="34"/>
      <c r="M12" s="34"/>
      <c r="N12" s="34"/>
      <c r="O12" s="34"/>
    </row>
    <row r="14" spans="2:15" ht="15.75" thickBot="1" x14ac:dyDescent="0.3"/>
    <row r="15" spans="2:15" ht="15.75" thickBot="1" x14ac:dyDescent="0.3">
      <c r="B15" s="17" t="s">
        <v>11</v>
      </c>
      <c r="D15" s="15" t="s">
        <v>9</v>
      </c>
      <c r="E15" s="16" t="s">
        <v>10</v>
      </c>
      <c r="F15" s="8" t="s">
        <v>9</v>
      </c>
      <c r="G15" s="16" t="s">
        <v>10</v>
      </c>
      <c r="H15" s="8" t="s">
        <v>9</v>
      </c>
      <c r="I15" s="16" t="s">
        <v>10</v>
      </c>
      <c r="J15" s="8" t="s">
        <v>9</v>
      </c>
      <c r="K15" s="16" t="s">
        <v>10</v>
      </c>
      <c r="L15" s="8" t="s">
        <v>9</v>
      </c>
      <c r="M15" s="8" t="s">
        <v>10</v>
      </c>
      <c r="N15" s="64"/>
      <c r="O15" s="5"/>
    </row>
    <row r="16" spans="2:15" ht="15.75" thickBot="1" x14ac:dyDescent="0.3">
      <c r="B16" s="38" t="s">
        <v>0</v>
      </c>
      <c r="C16" s="26" t="s">
        <v>1</v>
      </c>
      <c r="D16" s="23" t="s">
        <v>8</v>
      </c>
      <c r="E16" s="7" t="s">
        <v>7</v>
      </c>
      <c r="F16" s="6" t="s">
        <v>8</v>
      </c>
      <c r="G16" s="24" t="s">
        <v>7</v>
      </c>
      <c r="H16" s="6" t="s">
        <v>8</v>
      </c>
      <c r="I16" s="7" t="s">
        <v>7</v>
      </c>
      <c r="J16" s="6" t="s">
        <v>8</v>
      </c>
      <c r="K16" s="7" t="s">
        <v>7</v>
      </c>
      <c r="L16" s="6" t="s">
        <v>8</v>
      </c>
      <c r="M16" s="69" t="s">
        <v>7</v>
      </c>
      <c r="N16" s="64"/>
      <c r="O16" s="5"/>
    </row>
    <row r="17" spans="2:15" x14ac:dyDescent="0.25">
      <c r="B17" s="38">
        <f t="shared" ref="B17:C19" si="0">B5</f>
        <v>5</v>
      </c>
      <c r="C17" s="1">
        <f t="shared" si="0"/>
        <v>0</v>
      </c>
      <c r="D17" s="5">
        <f t="shared" ref="D17:M17" si="1">D5*1000*3.6</f>
        <v>2821392</v>
      </c>
      <c r="E17" s="57">
        <f t="shared" si="1"/>
        <v>565920</v>
      </c>
      <c r="F17" s="5">
        <f t="shared" si="1"/>
        <v>2760624</v>
      </c>
      <c r="G17" s="57">
        <f t="shared" si="1"/>
        <v>588240</v>
      </c>
      <c r="H17" s="5">
        <f t="shared" si="1"/>
        <v>2696976</v>
      </c>
      <c r="I17" s="57">
        <f t="shared" si="1"/>
        <v>612000</v>
      </c>
      <c r="J17" s="5">
        <f t="shared" si="1"/>
        <v>3600</v>
      </c>
      <c r="K17" s="57">
        <f t="shared" si="1"/>
        <v>7200</v>
      </c>
      <c r="L17" s="5">
        <f t="shared" si="1"/>
        <v>18000</v>
      </c>
      <c r="M17" s="5">
        <f t="shared" si="1"/>
        <v>183600</v>
      </c>
      <c r="N17" s="64"/>
      <c r="O17" s="5"/>
    </row>
    <row r="18" spans="2:15" x14ac:dyDescent="0.25">
      <c r="B18" s="39">
        <f t="shared" si="0"/>
        <v>6</v>
      </c>
      <c r="C18" s="10">
        <f t="shared" si="0"/>
        <v>0</v>
      </c>
      <c r="D18" s="5">
        <f t="shared" ref="D18:M18" si="2">D6*1000*3.6</f>
        <v>7200</v>
      </c>
      <c r="E18" s="57">
        <f t="shared" si="2"/>
        <v>7200</v>
      </c>
      <c r="F18" s="5">
        <f t="shared" si="2"/>
        <v>7200</v>
      </c>
      <c r="G18" s="57">
        <f t="shared" si="2"/>
        <v>7200</v>
      </c>
      <c r="H18" s="5">
        <f t="shared" si="2"/>
        <v>7200</v>
      </c>
      <c r="I18" s="57">
        <f t="shared" si="2"/>
        <v>7200</v>
      </c>
      <c r="J18" s="5">
        <f t="shared" si="2"/>
        <v>7200</v>
      </c>
      <c r="K18" s="57">
        <f t="shared" si="2"/>
        <v>7200</v>
      </c>
      <c r="L18" s="5">
        <f t="shared" si="2"/>
        <v>7200</v>
      </c>
      <c r="M18" s="5">
        <f t="shared" si="2"/>
        <v>7200</v>
      </c>
      <c r="N18" s="64"/>
      <c r="O18" s="5"/>
    </row>
    <row r="19" spans="2:15" x14ac:dyDescent="0.25">
      <c r="B19" s="39">
        <f t="shared" si="0"/>
        <v>7</v>
      </c>
      <c r="C19" s="10">
        <f t="shared" si="0"/>
        <v>0</v>
      </c>
      <c r="D19" s="5">
        <f t="shared" ref="D19:M19" si="3">D7*1000*3.6</f>
        <v>3025152</v>
      </c>
      <c r="E19" s="57">
        <f t="shared" si="3"/>
        <v>574560</v>
      </c>
      <c r="F19" s="5">
        <f t="shared" si="3"/>
        <v>2961864</v>
      </c>
      <c r="G19" s="57">
        <f t="shared" si="3"/>
        <v>596520</v>
      </c>
      <c r="H19" s="59">
        <f t="shared" si="3"/>
        <v>2898576</v>
      </c>
      <c r="I19" s="60">
        <f t="shared" si="3"/>
        <v>619560</v>
      </c>
      <c r="J19" s="5">
        <f t="shared" si="3"/>
        <v>3600</v>
      </c>
      <c r="K19" s="57">
        <f t="shared" si="3"/>
        <v>3600</v>
      </c>
      <c r="L19" s="5">
        <f t="shared" si="3"/>
        <v>183600</v>
      </c>
      <c r="M19" s="5">
        <f t="shared" si="3"/>
        <v>342000</v>
      </c>
      <c r="N19" s="64"/>
      <c r="O19" s="5"/>
    </row>
    <row r="20" spans="2:15" x14ac:dyDescent="0.25">
      <c r="B20" s="39">
        <v>8</v>
      </c>
      <c r="C20" s="10">
        <v>0</v>
      </c>
      <c r="D20" s="5">
        <f t="shared" ref="D20:M20" si="4">D8*1000*3.6</f>
        <v>3600</v>
      </c>
      <c r="E20" s="5">
        <f t="shared" si="4"/>
        <v>3600</v>
      </c>
      <c r="F20" s="64">
        <f t="shared" si="4"/>
        <v>3600</v>
      </c>
      <c r="G20" s="57">
        <f t="shared" si="4"/>
        <v>3600</v>
      </c>
      <c r="H20" s="59">
        <f t="shared" si="4"/>
        <v>3600</v>
      </c>
      <c r="I20" s="60">
        <f t="shared" si="4"/>
        <v>3600</v>
      </c>
      <c r="J20" s="5">
        <f t="shared" si="4"/>
        <v>3600</v>
      </c>
      <c r="K20" s="57">
        <f t="shared" si="4"/>
        <v>3600</v>
      </c>
      <c r="L20" s="5">
        <f t="shared" si="4"/>
        <v>3600</v>
      </c>
      <c r="M20" s="5">
        <f t="shared" si="4"/>
        <v>3600</v>
      </c>
      <c r="N20" s="64"/>
      <c r="O20" s="5"/>
    </row>
    <row r="21" spans="2:15" ht="15.75" thickBot="1" x14ac:dyDescent="0.3">
      <c r="B21" s="40">
        <f t="shared" ref="B21:C21" si="5">B9</f>
        <v>9</v>
      </c>
      <c r="C21" s="12">
        <f t="shared" si="5"/>
        <v>0</v>
      </c>
      <c r="D21" s="11">
        <f>D9*1000*3.6</f>
        <v>3237804</v>
      </c>
      <c r="E21" s="58">
        <f t="shared" ref="E21:M21" si="6">E9*1000*3.6</f>
        <v>584280</v>
      </c>
      <c r="F21" s="11">
        <f t="shared" si="6"/>
        <v>3171996</v>
      </c>
      <c r="G21" s="58">
        <f t="shared" si="6"/>
        <v>605880</v>
      </c>
      <c r="H21" s="11">
        <f t="shared" si="6"/>
        <v>3106188</v>
      </c>
      <c r="I21" s="58">
        <f t="shared" si="6"/>
        <v>628560</v>
      </c>
      <c r="J21" s="11">
        <f t="shared" si="6"/>
        <v>183600</v>
      </c>
      <c r="K21" s="58">
        <f t="shared" si="6"/>
        <v>18000</v>
      </c>
      <c r="L21" s="11">
        <f t="shared" si="6"/>
        <v>21600</v>
      </c>
      <c r="M21" s="11">
        <f t="shared" si="6"/>
        <v>18000</v>
      </c>
      <c r="N21" s="64"/>
      <c r="O21" s="5"/>
    </row>
    <row r="22" spans="2:15" x14ac:dyDescent="0.25">
      <c r="N22" s="5"/>
      <c r="O22" s="5"/>
    </row>
    <row r="23" spans="2:15" ht="15.75" thickBot="1" x14ac:dyDescent="0.3">
      <c r="B23" s="17" t="s">
        <v>12</v>
      </c>
      <c r="C23" s="5"/>
      <c r="N23" s="5"/>
      <c r="O23" s="5"/>
    </row>
    <row r="24" spans="2:15" x14ac:dyDescent="0.25">
      <c r="B24" s="38">
        <f t="shared" ref="B24:C26" si="7">B5</f>
        <v>5</v>
      </c>
      <c r="C24" s="1">
        <f t="shared" si="7"/>
        <v>0</v>
      </c>
      <c r="D24" s="27">
        <f>D17/E17</f>
        <v>4.9854961832061067</v>
      </c>
      <c r="E24" s="1"/>
      <c r="F24" s="27">
        <f>F17/G17</f>
        <v>4.6930232558139533</v>
      </c>
      <c r="G24" s="30"/>
      <c r="H24" s="27">
        <f>H17/I17</f>
        <v>4.4068235294117644</v>
      </c>
      <c r="I24" s="19"/>
      <c r="J24" s="27">
        <f>J17/K17</f>
        <v>0.5</v>
      </c>
      <c r="K24" s="1"/>
      <c r="L24" s="27">
        <f>L17/M17</f>
        <v>9.8039215686274508E-2</v>
      </c>
      <c r="M24" s="19"/>
      <c r="N24" s="67"/>
      <c r="O24" s="5"/>
    </row>
    <row r="25" spans="2:15" x14ac:dyDescent="0.25">
      <c r="B25" s="39">
        <f t="shared" si="7"/>
        <v>6</v>
      </c>
      <c r="C25" s="10">
        <f t="shared" si="7"/>
        <v>0</v>
      </c>
      <c r="D25" s="28">
        <f>D18/E18</f>
        <v>1</v>
      </c>
      <c r="E25" s="10"/>
      <c r="F25" s="28">
        <f>F18/G18</f>
        <v>1</v>
      </c>
      <c r="G25" s="31"/>
      <c r="H25" s="28">
        <f>H18/I18</f>
        <v>1</v>
      </c>
      <c r="I25" s="5"/>
      <c r="J25" s="28">
        <f>J18/K18</f>
        <v>1</v>
      </c>
      <c r="K25" s="10"/>
      <c r="L25" s="28">
        <f>L18/M18</f>
        <v>1</v>
      </c>
      <c r="M25" s="5"/>
      <c r="N25" s="67"/>
      <c r="O25" s="5"/>
    </row>
    <row r="26" spans="2:15" ht="15.75" x14ac:dyDescent="0.25">
      <c r="B26" s="39">
        <f t="shared" si="7"/>
        <v>7</v>
      </c>
      <c r="C26" s="10">
        <f t="shared" si="7"/>
        <v>0</v>
      </c>
      <c r="D26" s="28">
        <f>D19/E19</f>
        <v>5.26516290726817</v>
      </c>
      <c r="E26" s="10"/>
      <c r="F26" s="28">
        <f>F19/G19</f>
        <v>4.9652383826191917</v>
      </c>
      <c r="G26" s="31"/>
      <c r="H26" s="61">
        <f>H19/I19</f>
        <v>4.6784427658338172</v>
      </c>
      <c r="I26" s="5"/>
      <c r="J26" s="28">
        <f>J19/K19</f>
        <v>1</v>
      </c>
      <c r="K26" s="10"/>
      <c r="L26" s="28">
        <f>L19/M19</f>
        <v>0.5368421052631579</v>
      </c>
      <c r="M26" s="5"/>
      <c r="N26" s="67"/>
      <c r="O26" s="5"/>
    </row>
    <row r="27" spans="2:15" ht="15.75" x14ac:dyDescent="0.25">
      <c r="B27" s="39">
        <v>8</v>
      </c>
      <c r="C27" s="10">
        <v>0</v>
      </c>
      <c r="D27" s="28">
        <f>D20/E20</f>
        <v>1</v>
      </c>
      <c r="E27" s="10"/>
      <c r="F27" s="28">
        <f>F20/G20</f>
        <v>1</v>
      </c>
      <c r="G27" s="31"/>
      <c r="H27" s="61">
        <f>H20/I20</f>
        <v>1</v>
      </c>
      <c r="I27" s="5"/>
      <c r="J27" s="28">
        <f>J20/K20</f>
        <v>1</v>
      </c>
      <c r="K27" s="10"/>
      <c r="L27" s="28">
        <f>L20/M20</f>
        <v>1</v>
      </c>
      <c r="M27" s="5"/>
      <c r="N27" s="67"/>
      <c r="O27" s="5"/>
    </row>
    <row r="28" spans="2:15" ht="15.75" thickBot="1" x14ac:dyDescent="0.3">
      <c r="B28" s="40">
        <f t="shared" ref="B28:C28" si="8">B9</f>
        <v>9</v>
      </c>
      <c r="C28" s="12">
        <f t="shared" si="8"/>
        <v>0</v>
      </c>
      <c r="D28" s="29">
        <f t="shared" ref="D28:F28" si="9">D21/E21</f>
        <v>5.5415280345040046</v>
      </c>
      <c r="E28" s="12"/>
      <c r="F28" s="29">
        <f t="shared" si="9"/>
        <v>5.2353535353535356</v>
      </c>
      <c r="G28" s="32"/>
      <c r="H28" s="29">
        <f t="shared" ref="H28" si="10">H21/I21</f>
        <v>4.9417525773195878</v>
      </c>
      <c r="I28" s="11"/>
      <c r="J28" s="29">
        <f t="shared" ref="J28" si="11">J21/K21</f>
        <v>10.199999999999999</v>
      </c>
      <c r="K28" s="12"/>
      <c r="L28" s="29">
        <f t="shared" ref="L28" si="12">L21/M21</f>
        <v>1.2</v>
      </c>
      <c r="M28" s="11"/>
      <c r="N28" s="67"/>
      <c r="O28" s="5"/>
    </row>
    <row r="29" spans="2:15" x14ac:dyDescent="0.25">
      <c r="N29" s="5"/>
      <c r="O29" s="5"/>
    </row>
    <row r="30" spans="2:15" ht="15.75" thickBot="1" x14ac:dyDescent="0.3">
      <c r="N30" s="5"/>
      <c r="O30" s="5"/>
    </row>
    <row r="31" spans="2:15" ht="15.75" thickBot="1" x14ac:dyDescent="0.3">
      <c r="D31" s="41" t="s">
        <v>16</v>
      </c>
      <c r="E31" s="53" t="s">
        <v>17</v>
      </c>
      <c r="F31" s="42" t="s">
        <v>16</v>
      </c>
      <c r="G31" s="53" t="s">
        <v>17</v>
      </c>
      <c r="H31" s="42" t="s">
        <v>16</v>
      </c>
      <c r="I31" s="53" t="s">
        <v>17</v>
      </c>
      <c r="J31" s="42" t="s">
        <v>16</v>
      </c>
      <c r="K31" s="53" t="s">
        <v>17</v>
      </c>
      <c r="L31" s="42" t="s">
        <v>16</v>
      </c>
      <c r="M31" s="42" t="s">
        <v>17</v>
      </c>
      <c r="N31" s="64"/>
      <c r="O31" s="5"/>
    </row>
    <row r="32" spans="2:15" x14ac:dyDescent="0.25">
      <c r="B32" s="38">
        <f t="shared" ref="B32:C34" si="13">B5</f>
        <v>5</v>
      </c>
      <c r="C32" s="1">
        <f t="shared" si="13"/>
        <v>0</v>
      </c>
      <c r="D32" s="44">
        <f>D17/$J$11</f>
        <v>0.93264470677837019</v>
      </c>
      <c r="E32" s="54">
        <f>D24/$M$11</f>
        <v>0.94781296258671233</v>
      </c>
      <c r="F32" s="45">
        <f>F17/$J$11</f>
        <v>0.91255712109672504</v>
      </c>
      <c r="G32" s="54">
        <f>F24/$M$11</f>
        <v>0.89220974445132195</v>
      </c>
      <c r="H32" s="45">
        <f>H17/$J$11</f>
        <v>0.89151751713632899</v>
      </c>
      <c r="I32" s="54">
        <f>H24/$M$11</f>
        <v>0.83779915007828221</v>
      </c>
      <c r="J32" s="45">
        <f>J17/$J$11</f>
        <v>1.19002284843869E-3</v>
      </c>
      <c r="K32" s="54">
        <f>J24/$M$11</f>
        <v>9.5057034220532327E-2</v>
      </c>
      <c r="L32" s="45">
        <f>L17/$J$11</f>
        <v>5.9501142421934505E-3</v>
      </c>
      <c r="M32" s="45">
        <f>L24/$M$11</f>
        <v>1.8638634160888689E-2</v>
      </c>
      <c r="N32" s="68"/>
      <c r="O32" s="48"/>
    </row>
    <row r="33" spans="1:15" x14ac:dyDescent="0.25">
      <c r="B33" s="39">
        <f t="shared" si="13"/>
        <v>6</v>
      </c>
      <c r="C33" s="10">
        <f t="shared" si="13"/>
        <v>0</v>
      </c>
      <c r="D33" s="47">
        <f>D18/$J$11</f>
        <v>2.3800456968773799E-3</v>
      </c>
      <c r="E33" s="55">
        <f>D25/$M$11</f>
        <v>0.19011406844106465</v>
      </c>
      <c r="F33" s="48">
        <f>F18/$J$11</f>
        <v>2.3800456968773799E-3</v>
      </c>
      <c r="G33" s="55">
        <f>F25/$M$11</f>
        <v>0.19011406844106465</v>
      </c>
      <c r="H33" s="48">
        <f>H18/$J$11</f>
        <v>2.3800456968773799E-3</v>
      </c>
      <c r="I33" s="55">
        <f>H25/$M$11</f>
        <v>0.19011406844106465</v>
      </c>
      <c r="J33" s="48">
        <f>J18/$J$11</f>
        <v>2.3800456968773799E-3</v>
      </c>
      <c r="K33" s="55">
        <f>J25/$M$11</f>
        <v>0.19011406844106465</v>
      </c>
      <c r="L33" s="48">
        <f>L18/$J$11</f>
        <v>2.3800456968773799E-3</v>
      </c>
      <c r="M33" s="48">
        <f>L25/$M$11</f>
        <v>0.19011406844106465</v>
      </c>
      <c r="N33" s="68"/>
      <c r="O33" s="48"/>
    </row>
    <row r="34" spans="1:15" x14ac:dyDescent="0.25">
      <c r="B34" s="39">
        <f t="shared" si="13"/>
        <v>7</v>
      </c>
      <c r="C34" s="10">
        <f t="shared" si="13"/>
        <v>0</v>
      </c>
      <c r="D34" s="47">
        <f>D19/$J$11</f>
        <v>1</v>
      </c>
      <c r="E34" s="55">
        <f>D26/$M$11</f>
        <v>1.0009815413057357</v>
      </c>
      <c r="F34" s="48">
        <f>F19/$J$11</f>
        <v>0.97907939832444779</v>
      </c>
      <c r="G34" s="55">
        <f>F26/$M$11</f>
        <v>0.94396166969946615</v>
      </c>
      <c r="H34" s="48">
        <f>H19/$J$11</f>
        <v>0.95815879664889569</v>
      </c>
      <c r="I34" s="55">
        <f>H26/$M$11</f>
        <v>0.88943778818133412</v>
      </c>
      <c r="J34" s="48">
        <f>J19/$J$11</f>
        <v>1.19002284843869E-3</v>
      </c>
      <c r="K34" s="55">
        <f>J26/$M$11</f>
        <v>0.19011406844106465</v>
      </c>
      <c r="L34" s="48">
        <f>L19/$J$11</f>
        <v>6.0691165270373194E-2</v>
      </c>
      <c r="M34" s="48">
        <f>L26/$M$11</f>
        <v>0.10206123674204523</v>
      </c>
      <c r="N34" s="68"/>
      <c r="O34" s="48"/>
    </row>
    <row r="35" spans="1:15" x14ac:dyDescent="0.25">
      <c r="B35" s="39">
        <v>8</v>
      </c>
      <c r="C35" s="10">
        <v>0</v>
      </c>
      <c r="D35" s="47">
        <f>D20/$J$11</f>
        <v>1.19002284843869E-3</v>
      </c>
      <c r="E35" s="55">
        <f>D27/$M$11</f>
        <v>0.19011406844106465</v>
      </c>
      <c r="F35" s="48">
        <f>F20/$J$11</f>
        <v>1.19002284843869E-3</v>
      </c>
      <c r="G35" s="55">
        <f>F27/$M$11</f>
        <v>0.19011406844106465</v>
      </c>
      <c r="H35" s="48">
        <f>H20/$J$11</f>
        <v>1.19002284843869E-3</v>
      </c>
      <c r="I35" s="55">
        <f>H27/$M$11</f>
        <v>0.19011406844106465</v>
      </c>
      <c r="J35" s="48">
        <f>J20/$J$11</f>
        <v>1.19002284843869E-3</v>
      </c>
      <c r="K35" s="55">
        <f>J27/$M$11</f>
        <v>0.19011406844106465</v>
      </c>
      <c r="L35" s="48">
        <f>L20/$J$11</f>
        <v>1.19002284843869E-3</v>
      </c>
      <c r="M35" s="48">
        <f>L27/$M$11</f>
        <v>0.19011406844106465</v>
      </c>
      <c r="N35" s="68"/>
      <c r="O35" s="48"/>
    </row>
    <row r="36" spans="1:15" ht="15.75" thickBot="1" x14ac:dyDescent="0.3">
      <c r="B36" s="40">
        <f t="shared" ref="B36:C36" si="14">B9</f>
        <v>9</v>
      </c>
      <c r="C36" s="12">
        <f t="shared" si="14"/>
        <v>0</v>
      </c>
      <c r="D36" s="50">
        <f t="shared" ref="D36:F36" si="15">D21/$J$11</f>
        <v>1.0702946496572734</v>
      </c>
      <c r="E36" s="56">
        <f>D28/$M$11</f>
        <v>1.0535224400197727</v>
      </c>
      <c r="F36" s="51">
        <f t="shared" si="15"/>
        <v>1.0485410319878141</v>
      </c>
      <c r="G36" s="56">
        <f>F28/$M$11</f>
        <v>0.99531436033337184</v>
      </c>
      <c r="H36" s="51">
        <f t="shared" ref="H36" si="16">H21/$J$11</f>
        <v>1.0267874143183549</v>
      </c>
      <c r="I36" s="56">
        <f t="shared" ref="I36" si="17">H28/$M$11</f>
        <v>0.93949668770334371</v>
      </c>
      <c r="J36" s="51">
        <f t="shared" ref="J36" si="18">J21/$J$11</f>
        <v>6.0691165270373194E-2</v>
      </c>
      <c r="K36" s="56">
        <f t="shared" ref="K36" si="19">J28/$M$11</f>
        <v>1.9391634980988592</v>
      </c>
      <c r="L36" s="51">
        <f t="shared" ref="L36" si="20">L21/$J$11</f>
        <v>7.1401370906321402E-3</v>
      </c>
      <c r="M36" s="51">
        <f t="shared" ref="M36" si="21">L28/$M$11</f>
        <v>0.22813688212927757</v>
      </c>
      <c r="N36" s="68"/>
      <c r="O36" s="48"/>
    </row>
    <row r="40" spans="1:15" x14ac:dyDescent="0.25">
      <c r="A40" s="17" t="s">
        <v>19</v>
      </c>
    </row>
    <row r="41" spans="1:15" x14ac:dyDescent="0.25">
      <c r="B41" s="17">
        <f>B5</f>
        <v>5</v>
      </c>
      <c r="C41" s="17">
        <f>B6</f>
        <v>6</v>
      </c>
      <c r="D41" s="17">
        <f>B7</f>
        <v>7</v>
      </c>
      <c r="E41" s="17">
        <f>B8</f>
        <v>8</v>
      </c>
      <c r="F41" s="17">
        <f>B9</f>
        <v>9</v>
      </c>
      <c r="I41" s="17" t="s">
        <v>20</v>
      </c>
    </row>
    <row r="42" spans="1:15" x14ac:dyDescent="0.25">
      <c r="B42" s="17">
        <f>D3</f>
        <v>30</v>
      </c>
      <c r="C42" s="17">
        <f>F3</f>
        <v>32</v>
      </c>
      <c r="D42" s="17">
        <f>H3</f>
        <v>34</v>
      </c>
      <c r="E42" s="17">
        <f>J3</f>
        <v>36</v>
      </c>
      <c r="F42" s="17">
        <f>L3</f>
        <v>38</v>
      </c>
      <c r="I42" s="17" t="s">
        <v>21</v>
      </c>
    </row>
    <row r="43" spans="1:15" x14ac:dyDescent="0.25">
      <c r="B43" s="37">
        <f>TRUNC(D32,4)</f>
        <v>0.93259999999999998</v>
      </c>
      <c r="C43" s="37">
        <f>TRUNC(E32,4)</f>
        <v>0.94779999999999998</v>
      </c>
      <c r="I43" s="17" t="s">
        <v>24</v>
      </c>
      <c r="J43" s="17">
        <f>$B$41</f>
        <v>5</v>
      </c>
      <c r="K43" s="17" t="s">
        <v>22</v>
      </c>
      <c r="L43" s="17">
        <f>$B$42</f>
        <v>30</v>
      </c>
      <c r="M43" s="17" t="s">
        <v>23</v>
      </c>
    </row>
    <row r="44" spans="1:15" x14ac:dyDescent="0.25">
      <c r="B44" s="37">
        <f>TRUNC(F32,4)</f>
        <v>0.91249999999999998</v>
      </c>
      <c r="C44" s="37">
        <f>TRUNC(G32,4)</f>
        <v>0.89219999999999999</v>
      </c>
      <c r="I44" s="17" t="s">
        <v>24</v>
      </c>
      <c r="J44" s="17">
        <f t="shared" ref="J44:J47" si="22">$B$41</f>
        <v>5</v>
      </c>
      <c r="K44" s="17" t="s">
        <v>22</v>
      </c>
      <c r="L44" s="17">
        <f>$C$42</f>
        <v>32</v>
      </c>
      <c r="M44" s="17" t="s">
        <v>23</v>
      </c>
    </row>
    <row r="45" spans="1:15" x14ac:dyDescent="0.25">
      <c r="B45" s="37">
        <f>TRUNC(H32,4)</f>
        <v>0.89149999999999996</v>
      </c>
      <c r="C45" s="37">
        <f>TRUNC(I32,4)</f>
        <v>0.8377</v>
      </c>
      <c r="I45" s="17" t="s">
        <v>24</v>
      </c>
      <c r="J45" s="17">
        <f t="shared" si="22"/>
        <v>5</v>
      </c>
      <c r="K45" s="17" t="s">
        <v>22</v>
      </c>
      <c r="L45" s="17">
        <f>$D$42</f>
        <v>34</v>
      </c>
      <c r="M45" s="17" t="s">
        <v>23</v>
      </c>
    </row>
    <row r="46" spans="1:15" x14ac:dyDescent="0.25">
      <c r="B46" s="37">
        <f>TRUNC(J32,4)</f>
        <v>1.1000000000000001E-3</v>
      </c>
      <c r="C46" s="37">
        <f>TRUNC(K32,4)</f>
        <v>9.5000000000000001E-2</v>
      </c>
      <c r="I46" s="17" t="s">
        <v>24</v>
      </c>
      <c r="J46" s="17">
        <f t="shared" si="22"/>
        <v>5</v>
      </c>
      <c r="K46" s="17" t="s">
        <v>22</v>
      </c>
      <c r="L46" s="17">
        <f>$E$42</f>
        <v>36</v>
      </c>
      <c r="M46" s="17" t="s">
        <v>23</v>
      </c>
    </row>
    <row r="47" spans="1:15" x14ac:dyDescent="0.25">
      <c r="B47" s="37">
        <f>TRUNC(L32,4)</f>
        <v>5.8999999999999999E-3</v>
      </c>
      <c r="C47" s="37">
        <f>TRUNC(M32,4)</f>
        <v>1.8599999999999998E-2</v>
      </c>
      <c r="I47" s="17" t="s">
        <v>24</v>
      </c>
      <c r="J47" s="17">
        <f t="shared" si="22"/>
        <v>5</v>
      </c>
      <c r="K47" s="17" t="s">
        <v>22</v>
      </c>
      <c r="L47" s="17">
        <f>$F$42</f>
        <v>38</v>
      </c>
      <c r="M47" s="17" t="s">
        <v>23</v>
      </c>
    </row>
    <row r="48" spans="1:15" x14ac:dyDescent="0.25">
      <c r="B48" s="37">
        <f>TRUNC(D33,4)</f>
        <v>2.3E-3</v>
      </c>
      <c r="C48" s="37">
        <f>TRUNC(E33,4)</f>
        <v>0.19009999999999999</v>
      </c>
      <c r="I48" s="17" t="s">
        <v>24</v>
      </c>
      <c r="J48" s="17">
        <f>$C$41</f>
        <v>6</v>
      </c>
      <c r="K48" s="17" t="s">
        <v>22</v>
      </c>
      <c r="L48" s="17">
        <f>$B$42</f>
        <v>30</v>
      </c>
      <c r="M48" s="17" t="s">
        <v>23</v>
      </c>
    </row>
    <row r="49" spans="2:13" x14ac:dyDescent="0.25">
      <c r="B49" s="37">
        <f>TRUNC(F33,4)</f>
        <v>2.3E-3</v>
      </c>
      <c r="C49" s="37">
        <f>TRUNC(G33,4)</f>
        <v>0.19009999999999999</v>
      </c>
      <c r="I49" s="17" t="s">
        <v>24</v>
      </c>
      <c r="J49" s="17">
        <f t="shared" ref="J49:J52" si="23">$C$41</f>
        <v>6</v>
      </c>
      <c r="K49" s="17" t="s">
        <v>22</v>
      </c>
      <c r="L49" s="17">
        <f>$C$42</f>
        <v>32</v>
      </c>
      <c r="M49" s="17" t="s">
        <v>23</v>
      </c>
    </row>
    <row r="50" spans="2:13" x14ac:dyDescent="0.25">
      <c r="B50" s="37">
        <f>TRUNC(H33,4)</f>
        <v>2.3E-3</v>
      </c>
      <c r="C50" s="37">
        <f>TRUNC(I33,4)</f>
        <v>0.19009999999999999</v>
      </c>
      <c r="I50" s="17" t="s">
        <v>24</v>
      </c>
      <c r="J50" s="17">
        <f t="shared" si="23"/>
        <v>6</v>
      </c>
      <c r="K50" s="17" t="s">
        <v>22</v>
      </c>
      <c r="L50" s="17">
        <f>$D$42</f>
        <v>34</v>
      </c>
      <c r="M50" s="17" t="s">
        <v>23</v>
      </c>
    </row>
    <row r="51" spans="2:13" x14ac:dyDescent="0.25">
      <c r="B51" s="37">
        <f>TRUNC(J33,4)</f>
        <v>2.3E-3</v>
      </c>
      <c r="C51" s="37">
        <f>TRUNC(K33,4)</f>
        <v>0.19009999999999999</v>
      </c>
      <c r="I51" s="17" t="s">
        <v>24</v>
      </c>
      <c r="J51" s="17">
        <f t="shared" si="23"/>
        <v>6</v>
      </c>
      <c r="K51" s="17" t="s">
        <v>22</v>
      </c>
      <c r="L51" s="17">
        <f>$E$42</f>
        <v>36</v>
      </c>
      <c r="M51" s="17" t="s">
        <v>23</v>
      </c>
    </row>
    <row r="52" spans="2:13" x14ac:dyDescent="0.25">
      <c r="B52" s="37">
        <f>TRUNC(L33,4)</f>
        <v>2.3E-3</v>
      </c>
      <c r="C52" s="37">
        <f>TRUNC(M33,4)</f>
        <v>0.19009999999999999</v>
      </c>
      <c r="I52" s="17" t="s">
        <v>24</v>
      </c>
      <c r="J52" s="17">
        <f t="shared" si="23"/>
        <v>6</v>
      </c>
      <c r="K52" s="17" t="s">
        <v>22</v>
      </c>
      <c r="L52" s="17">
        <f>$F$42</f>
        <v>38</v>
      </c>
      <c r="M52" s="17" t="s">
        <v>23</v>
      </c>
    </row>
    <row r="53" spans="2:13" x14ac:dyDescent="0.25">
      <c r="B53" s="37">
        <f>TRUNC(D34,4)</f>
        <v>1</v>
      </c>
      <c r="C53" s="37">
        <f>TRUNC(E34,4)</f>
        <v>1.0008999999999999</v>
      </c>
      <c r="I53" s="17" t="s">
        <v>24</v>
      </c>
      <c r="J53" s="17">
        <f t="shared" ref="J53:J57" si="24">$D$41</f>
        <v>7</v>
      </c>
      <c r="K53" s="17" t="s">
        <v>22</v>
      </c>
      <c r="L53" s="17">
        <f>$B$42</f>
        <v>30</v>
      </c>
      <c r="M53" s="17" t="s">
        <v>23</v>
      </c>
    </row>
    <row r="54" spans="2:13" x14ac:dyDescent="0.25">
      <c r="B54" s="37">
        <f>TRUNC(F34,4)</f>
        <v>0.97899999999999998</v>
      </c>
      <c r="C54" s="37">
        <f>TRUNC(G34,4)</f>
        <v>0.94389999999999996</v>
      </c>
      <c r="I54" s="17" t="s">
        <v>24</v>
      </c>
      <c r="J54" s="17">
        <f t="shared" si="24"/>
        <v>7</v>
      </c>
      <c r="K54" s="17" t="s">
        <v>22</v>
      </c>
      <c r="L54" s="17">
        <f>$C$42</f>
        <v>32</v>
      </c>
      <c r="M54" s="17" t="s">
        <v>23</v>
      </c>
    </row>
    <row r="55" spans="2:13" x14ac:dyDescent="0.25">
      <c r="B55" s="37">
        <f>TRUNC(H34,4)</f>
        <v>0.95809999999999995</v>
      </c>
      <c r="C55" s="37">
        <f>TRUNC(I34,4)</f>
        <v>0.88939999999999997</v>
      </c>
      <c r="I55" s="17" t="s">
        <v>24</v>
      </c>
      <c r="J55" s="17">
        <f t="shared" si="24"/>
        <v>7</v>
      </c>
      <c r="K55" s="17" t="s">
        <v>22</v>
      </c>
      <c r="L55" s="17">
        <f>$D$42</f>
        <v>34</v>
      </c>
      <c r="M55" s="17" t="s">
        <v>23</v>
      </c>
    </row>
    <row r="56" spans="2:13" x14ac:dyDescent="0.25">
      <c r="B56" s="37">
        <f>TRUNC(J34,4)</f>
        <v>1.1000000000000001E-3</v>
      </c>
      <c r="C56" s="37">
        <f>TRUNC(K34,4)</f>
        <v>0.19009999999999999</v>
      </c>
      <c r="I56" s="17" t="s">
        <v>24</v>
      </c>
      <c r="J56" s="17">
        <f t="shared" si="24"/>
        <v>7</v>
      </c>
      <c r="K56" s="17" t="s">
        <v>22</v>
      </c>
      <c r="L56" s="17">
        <f>$E$42</f>
        <v>36</v>
      </c>
      <c r="M56" s="17" t="s">
        <v>23</v>
      </c>
    </row>
    <row r="57" spans="2:13" x14ac:dyDescent="0.25">
      <c r="B57" s="37">
        <f>TRUNC(L34,4)</f>
        <v>6.0600000000000001E-2</v>
      </c>
      <c r="C57" s="37">
        <f>TRUNC(M34,4)</f>
        <v>0.10199999999999999</v>
      </c>
      <c r="I57" s="17" t="s">
        <v>24</v>
      </c>
      <c r="J57" s="17">
        <f t="shared" si="24"/>
        <v>7</v>
      </c>
      <c r="K57" s="17" t="s">
        <v>22</v>
      </c>
      <c r="L57" s="17">
        <f>$F$42</f>
        <v>38</v>
      </c>
      <c r="M57" s="17" t="s">
        <v>23</v>
      </c>
    </row>
    <row r="58" spans="2:13" x14ac:dyDescent="0.25">
      <c r="B58" s="37">
        <f>TRUNC(D35,4)</f>
        <v>1.1000000000000001E-3</v>
      </c>
      <c r="C58" s="37">
        <f>TRUNC(E35,4)</f>
        <v>0.19009999999999999</v>
      </c>
      <c r="I58" s="17" t="s">
        <v>24</v>
      </c>
      <c r="J58" s="17">
        <f t="shared" ref="J58:J62" si="25">$E$41</f>
        <v>8</v>
      </c>
      <c r="K58" s="17" t="s">
        <v>22</v>
      </c>
      <c r="L58" s="17">
        <f>$B$42</f>
        <v>30</v>
      </c>
      <c r="M58" s="17" t="s">
        <v>23</v>
      </c>
    </row>
    <row r="59" spans="2:13" x14ac:dyDescent="0.25">
      <c r="B59" s="37">
        <f>TRUNC(F35,4)</f>
        <v>1.1000000000000001E-3</v>
      </c>
      <c r="C59" s="37">
        <f>TRUNC(G35,4)</f>
        <v>0.19009999999999999</v>
      </c>
      <c r="I59" s="17" t="s">
        <v>24</v>
      </c>
      <c r="J59" s="17">
        <f t="shared" si="25"/>
        <v>8</v>
      </c>
      <c r="K59" s="17" t="s">
        <v>22</v>
      </c>
      <c r="L59" s="17">
        <f>$C$42</f>
        <v>32</v>
      </c>
      <c r="M59" s="17" t="s">
        <v>23</v>
      </c>
    </row>
    <row r="60" spans="2:13" x14ac:dyDescent="0.25">
      <c r="B60" s="37">
        <f>TRUNC(H35,4)</f>
        <v>1.1000000000000001E-3</v>
      </c>
      <c r="C60" s="37">
        <f>TRUNC(I35,4)</f>
        <v>0.19009999999999999</v>
      </c>
      <c r="I60" s="17" t="s">
        <v>24</v>
      </c>
      <c r="J60" s="17">
        <f t="shared" si="25"/>
        <v>8</v>
      </c>
      <c r="K60" s="17" t="s">
        <v>22</v>
      </c>
      <c r="L60" s="17">
        <f>$D$42</f>
        <v>34</v>
      </c>
      <c r="M60" s="17" t="s">
        <v>23</v>
      </c>
    </row>
    <row r="61" spans="2:13" x14ac:dyDescent="0.25">
      <c r="B61" s="37">
        <f>TRUNC(J35,4)</f>
        <v>1.1000000000000001E-3</v>
      </c>
      <c r="C61" s="37">
        <f>TRUNC(K35,4)</f>
        <v>0.19009999999999999</v>
      </c>
      <c r="I61" s="17" t="s">
        <v>24</v>
      </c>
      <c r="J61" s="17">
        <f t="shared" si="25"/>
        <v>8</v>
      </c>
      <c r="K61" s="17" t="s">
        <v>22</v>
      </c>
      <c r="L61" s="17">
        <f>$E$42</f>
        <v>36</v>
      </c>
      <c r="M61" s="17" t="s">
        <v>23</v>
      </c>
    </row>
    <row r="62" spans="2:13" x14ac:dyDescent="0.25">
      <c r="B62" s="37">
        <f>TRUNC(L35,4)</f>
        <v>1.1000000000000001E-3</v>
      </c>
      <c r="C62" s="37">
        <f>TRUNC(M35,4)</f>
        <v>0.19009999999999999</v>
      </c>
      <c r="I62" s="17" t="s">
        <v>24</v>
      </c>
      <c r="J62" s="17">
        <f t="shared" si="25"/>
        <v>8</v>
      </c>
      <c r="K62" s="17" t="s">
        <v>22</v>
      </c>
      <c r="L62" s="17">
        <f>$F$42</f>
        <v>38</v>
      </c>
      <c r="M62" s="17" t="s">
        <v>23</v>
      </c>
    </row>
    <row r="63" spans="2:13" x14ac:dyDescent="0.25">
      <c r="B63" s="37">
        <f>TRUNC(D36,4)</f>
        <v>1.0702</v>
      </c>
      <c r="C63" s="37">
        <f>TRUNC(E36,4)</f>
        <v>1.0535000000000001</v>
      </c>
      <c r="I63" s="17" t="s">
        <v>24</v>
      </c>
      <c r="J63" s="17">
        <f t="shared" ref="J63:J67" si="26">$F$41</f>
        <v>9</v>
      </c>
      <c r="K63" s="17" t="s">
        <v>22</v>
      </c>
      <c r="L63" s="17">
        <f>$B$42</f>
        <v>30</v>
      </c>
      <c r="M63" s="17" t="s">
        <v>23</v>
      </c>
    </row>
    <row r="64" spans="2:13" x14ac:dyDescent="0.25">
      <c r="B64" s="17">
        <f>TRUNC(F36,4)</f>
        <v>1.0485</v>
      </c>
      <c r="C64" s="17">
        <f>TRUNC(G36,4)</f>
        <v>0.99529999999999996</v>
      </c>
      <c r="I64" s="17" t="s">
        <v>24</v>
      </c>
      <c r="J64" s="17">
        <f t="shared" si="26"/>
        <v>9</v>
      </c>
      <c r="K64" s="17" t="s">
        <v>22</v>
      </c>
      <c r="L64" s="17">
        <f>$C$42</f>
        <v>32</v>
      </c>
      <c r="M64" s="17" t="s">
        <v>23</v>
      </c>
    </row>
    <row r="65" spans="1:13" x14ac:dyDescent="0.25">
      <c r="B65" s="17">
        <f>TRUNC(H36,4)</f>
        <v>1.0266999999999999</v>
      </c>
      <c r="C65" s="17">
        <f>TRUNC(I36,4)</f>
        <v>0.93940000000000001</v>
      </c>
      <c r="I65" s="17" t="s">
        <v>24</v>
      </c>
      <c r="J65" s="17">
        <f t="shared" si="26"/>
        <v>9</v>
      </c>
      <c r="K65" s="17" t="s">
        <v>22</v>
      </c>
      <c r="L65" s="17">
        <f>$D$42</f>
        <v>34</v>
      </c>
      <c r="M65" s="17" t="s">
        <v>23</v>
      </c>
    </row>
    <row r="66" spans="1:13" x14ac:dyDescent="0.25">
      <c r="B66" s="17">
        <f>TRUNC(J36,4)</f>
        <v>6.0600000000000001E-2</v>
      </c>
      <c r="C66" s="17">
        <f>TRUNC(K36,4)</f>
        <v>1.9391</v>
      </c>
      <c r="I66" s="17" t="s">
        <v>24</v>
      </c>
      <c r="J66" s="17">
        <f t="shared" si="26"/>
        <v>9</v>
      </c>
      <c r="K66" s="17" t="s">
        <v>22</v>
      </c>
      <c r="L66" s="17">
        <f>$E$42</f>
        <v>36</v>
      </c>
      <c r="M66" s="17" t="s">
        <v>23</v>
      </c>
    </row>
    <row r="67" spans="1:13" x14ac:dyDescent="0.25">
      <c r="B67" s="17">
        <f>TRUNC(L36,4)</f>
        <v>7.1000000000000004E-3</v>
      </c>
      <c r="C67" s="17">
        <f>TRUNC(M36,4)</f>
        <v>0.2281</v>
      </c>
      <c r="I67" s="17" t="s">
        <v>24</v>
      </c>
      <c r="J67" s="17">
        <f t="shared" si="26"/>
        <v>9</v>
      </c>
      <c r="K67" s="17" t="s">
        <v>22</v>
      </c>
      <c r="L67" s="17">
        <f>$F$42</f>
        <v>38</v>
      </c>
      <c r="M67" s="17" t="s">
        <v>23</v>
      </c>
    </row>
    <row r="69" spans="1:13" x14ac:dyDescent="0.25">
      <c r="A69" s="17" t="s">
        <v>35</v>
      </c>
    </row>
    <row r="70" spans="1:13" x14ac:dyDescent="0.25">
      <c r="B70" s="17">
        <f>B5</f>
        <v>5</v>
      </c>
      <c r="C70" s="17">
        <f>B6</f>
        <v>6</v>
      </c>
      <c r="D70" s="17">
        <f>B7</f>
        <v>7</v>
      </c>
      <c r="E70" s="17">
        <f>B8</f>
        <v>8</v>
      </c>
      <c r="F70" s="17">
        <f>B9</f>
        <v>9</v>
      </c>
      <c r="I70" s="17" t="s">
        <v>20</v>
      </c>
    </row>
    <row r="71" spans="1:13" x14ac:dyDescent="0.25">
      <c r="B71" s="17">
        <f>D3</f>
        <v>30</v>
      </c>
      <c r="C71" s="17">
        <f>F3</f>
        <v>32</v>
      </c>
      <c r="D71" s="17">
        <f>H3</f>
        <v>34</v>
      </c>
      <c r="E71" s="17">
        <f>J3</f>
        <v>36</v>
      </c>
      <c r="F71" s="17">
        <f>L3</f>
        <v>38</v>
      </c>
      <c r="I71" s="17" t="s">
        <v>21</v>
      </c>
    </row>
    <row r="72" spans="1:13" x14ac:dyDescent="0.25">
      <c r="B72" s="17" t="str">
        <f t="shared" ref="B72:C96" si="27">SUBSTITUTE(B43,",",".")</f>
        <v>0.9326</v>
      </c>
      <c r="C72" s="17" t="str">
        <f t="shared" si="27"/>
        <v>0.9478</v>
      </c>
      <c r="I72" s="17" t="s">
        <v>24</v>
      </c>
      <c r="J72" s="17">
        <f>$B$41</f>
        <v>5</v>
      </c>
      <c r="K72" s="17" t="s">
        <v>22</v>
      </c>
      <c r="L72" s="17">
        <f>$B$42</f>
        <v>30</v>
      </c>
      <c r="M72" s="17" t="s">
        <v>23</v>
      </c>
    </row>
    <row r="73" spans="1:13" x14ac:dyDescent="0.25">
      <c r="B73" s="17" t="str">
        <f t="shared" si="27"/>
        <v>0.9125</v>
      </c>
      <c r="C73" s="17" t="str">
        <f t="shared" si="27"/>
        <v>0.8922</v>
      </c>
      <c r="I73" s="17" t="s">
        <v>24</v>
      </c>
      <c r="J73" s="17">
        <f t="shared" ref="J73:J76" si="28">$B$41</f>
        <v>5</v>
      </c>
      <c r="K73" s="17" t="s">
        <v>22</v>
      </c>
      <c r="L73" s="17">
        <f>$C$42</f>
        <v>32</v>
      </c>
      <c r="M73" s="17" t="s">
        <v>23</v>
      </c>
    </row>
    <row r="74" spans="1:13" x14ac:dyDescent="0.25">
      <c r="B74" s="17" t="str">
        <f t="shared" si="27"/>
        <v>0.8915</v>
      </c>
      <c r="C74" s="17" t="str">
        <f t="shared" si="27"/>
        <v>0.8377</v>
      </c>
      <c r="I74" s="17" t="s">
        <v>24</v>
      </c>
      <c r="J74" s="17">
        <f t="shared" si="28"/>
        <v>5</v>
      </c>
      <c r="K74" s="17" t="s">
        <v>22</v>
      </c>
      <c r="L74" s="17">
        <f>$D$42</f>
        <v>34</v>
      </c>
      <c r="M74" s="17" t="s">
        <v>23</v>
      </c>
    </row>
    <row r="75" spans="1:13" x14ac:dyDescent="0.25">
      <c r="B75" s="17" t="str">
        <f t="shared" si="27"/>
        <v>0.0011</v>
      </c>
      <c r="C75" s="17" t="str">
        <f t="shared" si="27"/>
        <v>0.095</v>
      </c>
      <c r="I75" s="17" t="s">
        <v>24</v>
      </c>
      <c r="J75" s="17">
        <f t="shared" si="28"/>
        <v>5</v>
      </c>
      <c r="K75" s="17" t="s">
        <v>22</v>
      </c>
      <c r="L75" s="17">
        <f>$E$42</f>
        <v>36</v>
      </c>
      <c r="M75" s="17" t="s">
        <v>23</v>
      </c>
    </row>
    <row r="76" spans="1:13" x14ac:dyDescent="0.25">
      <c r="B76" s="17" t="str">
        <f t="shared" si="27"/>
        <v>0.0059</v>
      </c>
      <c r="C76" s="17" t="str">
        <f t="shared" si="27"/>
        <v>0.0186</v>
      </c>
      <c r="I76" s="17" t="s">
        <v>24</v>
      </c>
      <c r="J76" s="17">
        <f t="shared" si="28"/>
        <v>5</v>
      </c>
      <c r="K76" s="17" t="s">
        <v>22</v>
      </c>
      <c r="L76" s="17">
        <f>$F$42</f>
        <v>38</v>
      </c>
      <c r="M76" s="17" t="s">
        <v>23</v>
      </c>
    </row>
    <row r="77" spans="1:13" x14ac:dyDescent="0.25">
      <c r="B77" s="17" t="str">
        <f t="shared" si="27"/>
        <v>0.0023</v>
      </c>
      <c r="C77" s="17" t="str">
        <f t="shared" si="27"/>
        <v>0.1901</v>
      </c>
      <c r="I77" s="17" t="s">
        <v>24</v>
      </c>
      <c r="J77" s="17">
        <f>$C$41</f>
        <v>6</v>
      </c>
      <c r="K77" s="17" t="s">
        <v>22</v>
      </c>
      <c r="L77" s="17">
        <f>$B$42</f>
        <v>30</v>
      </c>
      <c r="M77" s="17" t="s">
        <v>23</v>
      </c>
    </row>
    <row r="78" spans="1:13" x14ac:dyDescent="0.25">
      <c r="B78" s="17" t="str">
        <f t="shared" si="27"/>
        <v>0.0023</v>
      </c>
      <c r="C78" s="17" t="str">
        <f t="shared" si="27"/>
        <v>0.1901</v>
      </c>
      <c r="I78" s="17" t="s">
        <v>24</v>
      </c>
      <c r="J78" s="17">
        <f t="shared" ref="J78:J81" si="29">$C$41</f>
        <v>6</v>
      </c>
      <c r="K78" s="17" t="s">
        <v>22</v>
      </c>
      <c r="L78" s="17">
        <f>$C$42</f>
        <v>32</v>
      </c>
      <c r="M78" s="17" t="s">
        <v>23</v>
      </c>
    </row>
    <row r="79" spans="1:13" x14ac:dyDescent="0.25">
      <c r="B79" s="17" t="str">
        <f t="shared" si="27"/>
        <v>0.0023</v>
      </c>
      <c r="C79" s="17" t="str">
        <f t="shared" si="27"/>
        <v>0.1901</v>
      </c>
      <c r="I79" s="17" t="s">
        <v>24</v>
      </c>
      <c r="J79" s="17">
        <f t="shared" si="29"/>
        <v>6</v>
      </c>
      <c r="K79" s="17" t="s">
        <v>22</v>
      </c>
      <c r="L79" s="17">
        <f>$D$42</f>
        <v>34</v>
      </c>
      <c r="M79" s="17" t="s">
        <v>23</v>
      </c>
    </row>
    <row r="80" spans="1:13" x14ac:dyDescent="0.25">
      <c r="B80" s="17" t="str">
        <f t="shared" si="27"/>
        <v>0.0023</v>
      </c>
      <c r="C80" s="17" t="str">
        <f t="shared" si="27"/>
        <v>0.1901</v>
      </c>
      <c r="I80" s="17" t="s">
        <v>24</v>
      </c>
      <c r="J80" s="17">
        <f t="shared" si="29"/>
        <v>6</v>
      </c>
      <c r="K80" s="17" t="s">
        <v>22</v>
      </c>
      <c r="L80" s="17">
        <f>$E$42</f>
        <v>36</v>
      </c>
      <c r="M80" s="17" t="s">
        <v>23</v>
      </c>
    </row>
    <row r="81" spans="2:13" x14ac:dyDescent="0.25">
      <c r="B81" s="17" t="str">
        <f t="shared" si="27"/>
        <v>0.0023</v>
      </c>
      <c r="C81" s="17" t="str">
        <f t="shared" si="27"/>
        <v>0.1901</v>
      </c>
      <c r="I81" s="17" t="s">
        <v>24</v>
      </c>
      <c r="J81" s="17">
        <f t="shared" si="29"/>
        <v>6</v>
      </c>
      <c r="K81" s="17" t="s">
        <v>22</v>
      </c>
      <c r="L81" s="17">
        <f>$F$42</f>
        <v>38</v>
      </c>
      <c r="M81" s="17" t="s">
        <v>23</v>
      </c>
    </row>
    <row r="82" spans="2:13" x14ac:dyDescent="0.25">
      <c r="B82" s="17" t="str">
        <f t="shared" si="27"/>
        <v>1</v>
      </c>
      <c r="C82" s="17" t="str">
        <f t="shared" si="27"/>
        <v>1.0009</v>
      </c>
      <c r="I82" s="17" t="s">
        <v>24</v>
      </c>
      <c r="J82" s="17">
        <f t="shared" ref="J82:J86" si="30">$D$41</f>
        <v>7</v>
      </c>
      <c r="K82" s="17" t="s">
        <v>22</v>
      </c>
      <c r="L82" s="17">
        <f>$B$42</f>
        <v>30</v>
      </c>
      <c r="M82" s="17" t="s">
        <v>23</v>
      </c>
    </row>
    <row r="83" spans="2:13" x14ac:dyDescent="0.25">
      <c r="B83" s="17" t="str">
        <f t="shared" si="27"/>
        <v>0.979</v>
      </c>
      <c r="C83" s="17" t="str">
        <f t="shared" si="27"/>
        <v>0.9439</v>
      </c>
      <c r="I83" s="17" t="s">
        <v>24</v>
      </c>
      <c r="J83" s="17">
        <f t="shared" si="30"/>
        <v>7</v>
      </c>
      <c r="K83" s="17" t="s">
        <v>22</v>
      </c>
      <c r="L83" s="17">
        <f>$C$42</f>
        <v>32</v>
      </c>
      <c r="M83" s="17" t="s">
        <v>23</v>
      </c>
    </row>
    <row r="84" spans="2:13" x14ac:dyDescent="0.25">
      <c r="B84" s="17" t="str">
        <f t="shared" si="27"/>
        <v>0.9581</v>
      </c>
      <c r="C84" s="17" t="str">
        <f t="shared" si="27"/>
        <v>0.8894</v>
      </c>
      <c r="I84" s="17" t="s">
        <v>24</v>
      </c>
      <c r="J84" s="17">
        <f t="shared" si="30"/>
        <v>7</v>
      </c>
      <c r="K84" s="17" t="s">
        <v>22</v>
      </c>
      <c r="L84" s="17">
        <f>$D$42</f>
        <v>34</v>
      </c>
      <c r="M84" s="17" t="s">
        <v>23</v>
      </c>
    </row>
    <row r="85" spans="2:13" x14ac:dyDescent="0.25">
      <c r="B85" s="17" t="str">
        <f t="shared" si="27"/>
        <v>0.0011</v>
      </c>
      <c r="C85" s="17" t="str">
        <f t="shared" si="27"/>
        <v>0.1901</v>
      </c>
      <c r="I85" s="17" t="s">
        <v>24</v>
      </c>
      <c r="J85" s="17">
        <f t="shared" si="30"/>
        <v>7</v>
      </c>
      <c r="K85" s="17" t="s">
        <v>22</v>
      </c>
      <c r="L85" s="17">
        <f>$E$42</f>
        <v>36</v>
      </c>
      <c r="M85" s="17" t="s">
        <v>23</v>
      </c>
    </row>
    <row r="86" spans="2:13" x14ac:dyDescent="0.25">
      <c r="B86" s="17" t="str">
        <f t="shared" si="27"/>
        <v>0.0606</v>
      </c>
      <c r="C86" s="17" t="str">
        <f t="shared" si="27"/>
        <v>0.102</v>
      </c>
      <c r="I86" s="17" t="s">
        <v>24</v>
      </c>
      <c r="J86" s="17">
        <f t="shared" si="30"/>
        <v>7</v>
      </c>
      <c r="K86" s="17" t="s">
        <v>22</v>
      </c>
      <c r="L86" s="17">
        <f>$F$42</f>
        <v>38</v>
      </c>
      <c r="M86" s="17" t="s">
        <v>23</v>
      </c>
    </row>
    <row r="87" spans="2:13" x14ac:dyDescent="0.25">
      <c r="B87" s="17" t="str">
        <f t="shared" si="27"/>
        <v>0.0011</v>
      </c>
      <c r="C87" s="17" t="str">
        <f t="shared" si="27"/>
        <v>0.1901</v>
      </c>
      <c r="I87" s="17" t="s">
        <v>24</v>
      </c>
      <c r="J87" s="17">
        <f t="shared" ref="J87:J91" si="31">$E$41</f>
        <v>8</v>
      </c>
      <c r="K87" s="17" t="s">
        <v>22</v>
      </c>
      <c r="L87" s="17">
        <f>$B$42</f>
        <v>30</v>
      </c>
      <c r="M87" s="17" t="s">
        <v>23</v>
      </c>
    </row>
    <row r="88" spans="2:13" x14ac:dyDescent="0.25">
      <c r="B88" s="17" t="str">
        <f t="shared" si="27"/>
        <v>0.0011</v>
      </c>
      <c r="C88" s="17" t="str">
        <f t="shared" si="27"/>
        <v>0.1901</v>
      </c>
      <c r="I88" s="17" t="s">
        <v>24</v>
      </c>
      <c r="J88" s="17">
        <f t="shared" si="31"/>
        <v>8</v>
      </c>
      <c r="K88" s="17" t="s">
        <v>22</v>
      </c>
      <c r="L88" s="17">
        <f>$C$42</f>
        <v>32</v>
      </c>
      <c r="M88" s="17" t="s">
        <v>23</v>
      </c>
    </row>
    <row r="89" spans="2:13" x14ac:dyDescent="0.25">
      <c r="B89" s="17" t="str">
        <f t="shared" si="27"/>
        <v>0.0011</v>
      </c>
      <c r="C89" s="17" t="str">
        <f t="shared" si="27"/>
        <v>0.1901</v>
      </c>
      <c r="I89" s="17" t="s">
        <v>24</v>
      </c>
      <c r="J89" s="17">
        <f t="shared" si="31"/>
        <v>8</v>
      </c>
      <c r="K89" s="17" t="s">
        <v>22</v>
      </c>
      <c r="L89" s="17">
        <f>$D$42</f>
        <v>34</v>
      </c>
      <c r="M89" s="17" t="s">
        <v>23</v>
      </c>
    </row>
    <row r="90" spans="2:13" x14ac:dyDescent="0.25">
      <c r="B90" s="17" t="str">
        <f t="shared" si="27"/>
        <v>0.0011</v>
      </c>
      <c r="C90" s="17" t="str">
        <f t="shared" si="27"/>
        <v>0.1901</v>
      </c>
      <c r="I90" s="17" t="s">
        <v>24</v>
      </c>
      <c r="J90" s="17">
        <f t="shared" si="31"/>
        <v>8</v>
      </c>
      <c r="K90" s="17" t="s">
        <v>22</v>
      </c>
      <c r="L90" s="17">
        <f>$E$42</f>
        <v>36</v>
      </c>
      <c r="M90" s="17" t="s">
        <v>23</v>
      </c>
    </row>
    <row r="91" spans="2:13" x14ac:dyDescent="0.25">
      <c r="B91" s="17" t="str">
        <f t="shared" si="27"/>
        <v>0.0011</v>
      </c>
      <c r="C91" s="17" t="str">
        <f t="shared" si="27"/>
        <v>0.1901</v>
      </c>
      <c r="I91" s="17" t="s">
        <v>24</v>
      </c>
      <c r="J91" s="17">
        <f t="shared" si="31"/>
        <v>8</v>
      </c>
      <c r="K91" s="17" t="s">
        <v>22</v>
      </c>
      <c r="L91" s="17">
        <f>$F$42</f>
        <v>38</v>
      </c>
      <c r="M91" s="17" t="s">
        <v>23</v>
      </c>
    </row>
    <row r="92" spans="2:13" x14ac:dyDescent="0.25">
      <c r="B92" s="17" t="str">
        <f t="shared" si="27"/>
        <v>1.0702</v>
      </c>
      <c r="C92" s="17" t="str">
        <f t="shared" si="27"/>
        <v>1.0535</v>
      </c>
      <c r="I92" s="17" t="s">
        <v>24</v>
      </c>
      <c r="J92" s="17">
        <f t="shared" ref="J92:J96" si="32">$F$41</f>
        <v>9</v>
      </c>
      <c r="K92" s="17" t="s">
        <v>22</v>
      </c>
      <c r="L92" s="17">
        <f>$B$42</f>
        <v>30</v>
      </c>
      <c r="M92" s="17" t="s">
        <v>23</v>
      </c>
    </row>
    <row r="93" spans="2:13" x14ac:dyDescent="0.25">
      <c r="B93" s="17" t="str">
        <f t="shared" si="27"/>
        <v>1.0485</v>
      </c>
      <c r="C93" s="17" t="str">
        <f t="shared" si="27"/>
        <v>0.9953</v>
      </c>
      <c r="I93" s="17" t="s">
        <v>24</v>
      </c>
      <c r="J93" s="17">
        <f t="shared" si="32"/>
        <v>9</v>
      </c>
      <c r="K93" s="17" t="s">
        <v>22</v>
      </c>
      <c r="L93" s="17">
        <f>$C$42</f>
        <v>32</v>
      </c>
      <c r="M93" s="17" t="s">
        <v>23</v>
      </c>
    </row>
    <row r="94" spans="2:13" x14ac:dyDescent="0.25">
      <c r="B94" s="17" t="str">
        <f t="shared" si="27"/>
        <v>1.0267</v>
      </c>
      <c r="C94" s="17" t="str">
        <f t="shared" si="27"/>
        <v>0.9394</v>
      </c>
      <c r="I94" s="17" t="s">
        <v>24</v>
      </c>
      <c r="J94" s="17">
        <f t="shared" si="32"/>
        <v>9</v>
      </c>
      <c r="K94" s="17" t="s">
        <v>22</v>
      </c>
      <c r="L94" s="17">
        <f>$D$42</f>
        <v>34</v>
      </c>
      <c r="M94" s="17" t="s">
        <v>23</v>
      </c>
    </row>
    <row r="95" spans="2:13" x14ac:dyDescent="0.25">
      <c r="B95" s="17" t="str">
        <f t="shared" si="27"/>
        <v>0.0606</v>
      </c>
      <c r="C95" s="17" t="str">
        <f t="shared" si="27"/>
        <v>1.9391</v>
      </c>
      <c r="I95" s="17" t="s">
        <v>24</v>
      </c>
      <c r="J95" s="17">
        <f t="shared" si="32"/>
        <v>9</v>
      </c>
      <c r="K95" s="17" t="s">
        <v>22</v>
      </c>
      <c r="L95" s="17">
        <f>$E$42</f>
        <v>36</v>
      </c>
      <c r="M95" s="17" t="s">
        <v>23</v>
      </c>
    </row>
    <row r="96" spans="2:13" x14ac:dyDescent="0.25">
      <c r="B96" s="17" t="str">
        <f t="shared" si="27"/>
        <v>0.0071</v>
      </c>
      <c r="C96" s="17" t="str">
        <f t="shared" si="27"/>
        <v>0.2281</v>
      </c>
      <c r="I96" s="17" t="s">
        <v>24</v>
      </c>
      <c r="J96" s="17">
        <f t="shared" si="32"/>
        <v>9</v>
      </c>
      <c r="K96" s="17" t="s">
        <v>22</v>
      </c>
      <c r="L96" s="17">
        <f>$F$42</f>
        <v>38</v>
      </c>
      <c r="M96" s="17" t="s">
        <v>23</v>
      </c>
    </row>
  </sheetData>
  <sheetProtection password="CF4C" sheet="1" objects="1" scenarios="1"/>
  <mergeCells count="1">
    <mergeCell ref="D2:M2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O106"/>
  <sheetViews>
    <sheetView workbookViewId="0">
      <pane ySplit="13" topLeftCell="A74" activePane="bottomLeft" state="frozen"/>
      <selection activeCell="D40" sqref="D40"/>
      <selection pane="bottomLeft" activeCell="B89" sqref="B89"/>
    </sheetView>
  </sheetViews>
  <sheetFormatPr baseColWidth="10" defaultRowHeight="15" x14ac:dyDescent="0.25"/>
  <cols>
    <col min="1" max="1" width="11.42578125" style="17"/>
    <col min="2" max="2" width="13.28515625" style="17" bestFit="1" customWidth="1"/>
    <col min="3" max="3" width="12.42578125" style="17" bestFit="1" customWidth="1"/>
    <col min="4" max="4" width="16.28515625" style="17" customWidth="1"/>
    <col min="5" max="5" width="20.28515625" style="17" bestFit="1" customWidth="1"/>
    <col min="6" max="6" width="15.5703125" style="17" bestFit="1" customWidth="1"/>
    <col min="7" max="7" width="20.28515625" style="17" bestFit="1" customWidth="1"/>
    <col min="8" max="8" width="15.5703125" style="17" bestFit="1" customWidth="1"/>
    <col min="9" max="9" width="35.7109375" style="17" customWidth="1"/>
    <col min="10" max="10" width="15.5703125" style="17" bestFit="1" customWidth="1"/>
    <col min="11" max="11" width="18.7109375" style="17" bestFit="1" customWidth="1"/>
    <col min="12" max="12" width="14.140625" style="17" bestFit="1" customWidth="1"/>
    <col min="13" max="13" width="18.7109375" style="17" bestFit="1" customWidth="1"/>
    <col min="14" max="14" width="14.140625" style="17" bestFit="1" customWidth="1"/>
    <col min="15" max="15" width="20.28515625" style="17" bestFit="1" customWidth="1"/>
    <col min="16" max="16384" width="11.42578125" style="17"/>
  </cols>
  <sheetData>
    <row r="1" spans="2:15" ht="15.75" thickBot="1" x14ac:dyDescent="0.3"/>
    <row r="2" spans="2:15" ht="15.75" thickBot="1" x14ac:dyDescent="0.3">
      <c r="B2" s="38" t="s">
        <v>5</v>
      </c>
      <c r="C2" s="19"/>
      <c r="D2" s="111" t="s">
        <v>2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3"/>
    </row>
    <row r="3" spans="2:15" ht="15.75" thickBot="1" x14ac:dyDescent="0.3">
      <c r="B3" s="13" t="s">
        <v>4</v>
      </c>
      <c r="C3" s="14"/>
      <c r="D3" s="81">
        <v>30</v>
      </c>
      <c r="E3" s="82">
        <v>30</v>
      </c>
      <c r="F3" s="82">
        <v>32</v>
      </c>
      <c r="G3" s="83">
        <v>32</v>
      </c>
      <c r="H3" s="82">
        <v>34</v>
      </c>
      <c r="I3" s="82">
        <v>34</v>
      </c>
      <c r="J3" s="82">
        <v>36</v>
      </c>
      <c r="K3" s="82">
        <v>36</v>
      </c>
      <c r="L3" s="82">
        <v>38</v>
      </c>
      <c r="M3" s="82">
        <v>38</v>
      </c>
      <c r="N3" s="82">
        <v>40</v>
      </c>
      <c r="O3" s="102">
        <v>40</v>
      </c>
    </row>
    <row r="4" spans="2:15" ht="15.75" thickBot="1" x14ac:dyDescent="0.3">
      <c r="B4" s="38" t="s">
        <v>0</v>
      </c>
      <c r="C4" s="26" t="s">
        <v>1</v>
      </c>
      <c r="D4" s="19" t="s">
        <v>3</v>
      </c>
      <c r="E4" s="22" t="s">
        <v>6</v>
      </c>
      <c r="F4" s="19" t="s">
        <v>3</v>
      </c>
      <c r="G4" s="33" t="s">
        <v>6</v>
      </c>
      <c r="H4" s="19" t="s">
        <v>3</v>
      </c>
      <c r="I4" s="22" t="s">
        <v>6</v>
      </c>
      <c r="J4" s="19" t="s">
        <v>3</v>
      </c>
      <c r="K4" s="22" t="s">
        <v>6</v>
      </c>
      <c r="L4" s="19" t="s">
        <v>3</v>
      </c>
      <c r="M4" s="22" t="s">
        <v>6</v>
      </c>
      <c r="N4" s="19" t="s">
        <v>3</v>
      </c>
      <c r="O4" s="1" t="s">
        <v>6</v>
      </c>
    </row>
    <row r="5" spans="2:15" x14ac:dyDescent="0.25">
      <c r="B5" s="84">
        <v>5</v>
      </c>
      <c r="C5" s="85">
        <v>0</v>
      </c>
      <c r="D5" s="72">
        <v>783.72</v>
      </c>
      <c r="E5" s="73">
        <v>157.19999999999999</v>
      </c>
      <c r="F5" s="73">
        <v>766.84</v>
      </c>
      <c r="G5" s="74">
        <v>163.4</v>
      </c>
      <c r="H5" s="73">
        <v>749.16</v>
      </c>
      <c r="I5" s="73">
        <v>170</v>
      </c>
      <c r="J5" s="73">
        <v>1</v>
      </c>
      <c r="K5" s="73">
        <v>2</v>
      </c>
      <c r="L5" s="73">
        <v>5</v>
      </c>
      <c r="M5" s="73">
        <v>51</v>
      </c>
      <c r="N5" s="73">
        <v>2</v>
      </c>
      <c r="O5" s="85">
        <v>2</v>
      </c>
    </row>
    <row r="6" spans="2:15" x14ac:dyDescent="0.25">
      <c r="B6" s="92">
        <v>6</v>
      </c>
      <c r="C6" s="93">
        <v>0</v>
      </c>
      <c r="D6" s="94">
        <v>780</v>
      </c>
      <c r="E6" s="95">
        <v>150</v>
      </c>
      <c r="F6" s="95">
        <v>756</v>
      </c>
      <c r="G6" s="96">
        <v>125</v>
      </c>
      <c r="H6" s="95">
        <v>789</v>
      </c>
      <c r="I6" s="95">
        <v>178</v>
      </c>
      <c r="J6" s="95">
        <v>1</v>
      </c>
      <c r="K6" s="95">
        <v>2</v>
      </c>
      <c r="L6" s="95">
        <v>2</v>
      </c>
      <c r="M6" s="95">
        <v>2</v>
      </c>
      <c r="N6" s="95">
        <v>2</v>
      </c>
      <c r="O6" s="93">
        <v>2</v>
      </c>
    </row>
    <row r="7" spans="2:15" x14ac:dyDescent="0.25">
      <c r="B7" s="86">
        <v>7</v>
      </c>
      <c r="C7" s="87">
        <v>0</v>
      </c>
      <c r="D7" s="75">
        <v>840.32</v>
      </c>
      <c r="E7" s="76">
        <v>159.6</v>
      </c>
      <c r="F7" s="76">
        <v>822.74</v>
      </c>
      <c r="G7" s="77">
        <v>165.7</v>
      </c>
      <c r="H7" s="76">
        <v>805.16</v>
      </c>
      <c r="I7" s="76">
        <v>172.1</v>
      </c>
      <c r="J7" s="76">
        <v>1</v>
      </c>
      <c r="K7" s="76">
        <v>1</v>
      </c>
      <c r="L7" s="76">
        <v>51</v>
      </c>
      <c r="M7" s="76">
        <v>95</v>
      </c>
      <c r="N7" s="76">
        <v>23</v>
      </c>
      <c r="O7" s="87">
        <v>26</v>
      </c>
    </row>
    <row r="8" spans="2:15" x14ac:dyDescent="0.25">
      <c r="B8" s="97">
        <v>8</v>
      </c>
      <c r="C8" s="98">
        <v>0</v>
      </c>
      <c r="D8" s="99">
        <v>1</v>
      </c>
      <c r="E8" s="100">
        <v>1</v>
      </c>
      <c r="F8" s="100">
        <v>1</v>
      </c>
      <c r="G8" s="101">
        <v>1</v>
      </c>
      <c r="H8" s="100">
        <v>1</v>
      </c>
      <c r="I8" s="100">
        <v>1</v>
      </c>
      <c r="J8" s="100">
        <v>1</v>
      </c>
      <c r="K8" s="100">
        <v>1</v>
      </c>
      <c r="L8" s="100">
        <v>1</v>
      </c>
      <c r="M8" s="100">
        <v>1</v>
      </c>
      <c r="N8" s="100">
        <v>1</v>
      </c>
      <c r="O8" s="98">
        <v>1</v>
      </c>
    </row>
    <row r="9" spans="2:15" ht="15.75" thickBot="1" x14ac:dyDescent="0.3">
      <c r="B9" s="88">
        <v>9</v>
      </c>
      <c r="C9" s="89">
        <v>0</v>
      </c>
      <c r="D9" s="78">
        <v>899.39</v>
      </c>
      <c r="E9" s="79">
        <v>162.30000000000001</v>
      </c>
      <c r="F9" s="79">
        <v>881.11</v>
      </c>
      <c r="G9" s="80">
        <v>168.3</v>
      </c>
      <c r="H9" s="79">
        <v>862.83</v>
      </c>
      <c r="I9" s="79">
        <v>174.6</v>
      </c>
      <c r="J9" s="79">
        <v>51</v>
      </c>
      <c r="K9" s="79">
        <v>5</v>
      </c>
      <c r="L9" s="79">
        <v>6</v>
      </c>
      <c r="M9" s="79">
        <v>5</v>
      </c>
      <c r="N9" s="79">
        <v>62</v>
      </c>
      <c r="O9" s="89">
        <v>6</v>
      </c>
    </row>
    <row r="10" spans="2:15" x14ac:dyDescent="0.25">
      <c r="B10" s="34"/>
      <c r="C10" s="34"/>
      <c r="D10" s="34"/>
      <c r="E10" s="34"/>
      <c r="F10" s="34"/>
      <c r="G10" s="35"/>
      <c r="H10" s="34"/>
      <c r="I10" s="34"/>
      <c r="J10" s="34"/>
      <c r="K10" s="34"/>
      <c r="L10" s="34"/>
      <c r="M10" s="34"/>
      <c r="N10" s="34"/>
      <c r="O10" s="34"/>
    </row>
    <row r="11" spans="2:15" x14ac:dyDescent="0.25">
      <c r="B11" s="34" t="s">
        <v>13</v>
      </c>
      <c r="C11" s="17" t="s">
        <v>14</v>
      </c>
      <c r="E11" s="90">
        <v>30</v>
      </c>
      <c r="F11" s="34"/>
      <c r="G11" s="5" t="s">
        <v>3</v>
      </c>
      <c r="H11" s="91">
        <v>840.32</v>
      </c>
      <c r="I11" s="5" t="s">
        <v>8</v>
      </c>
      <c r="J11" s="91">
        <f>H11*3600</f>
        <v>3025152</v>
      </c>
      <c r="K11" s="34"/>
      <c r="L11" s="36" t="s">
        <v>18</v>
      </c>
      <c r="M11" s="91">
        <v>5.26</v>
      </c>
      <c r="N11" s="34"/>
      <c r="O11" s="34"/>
    </row>
    <row r="12" spans="2:15" x14ac:dyDescent="0.25">
      <c r="B12" s="34"/>
      <c r="C12" s="17" t="s">
        <v>15</v>
      </c>
      <c r="E12" s="90">
        <v>7</v>
      </c>
      <c r="F12" s="34"/>
      <c r="G12" s="5" t="s">
        <v>6</v>
      </c>
      <c r="H12" s="91">
        <v>159.6</v>
      </c>
      <c r="I12" s="5" t="s">
        <v>7</v>
      </c>
      <c r="J12" s="91">
        <f>H12*3600</f>
        <v>574560</v>
      </c>
      <c r="K12" s="34"/>
      <c r="L12" s="34"/>
      <c r="M12" s="34"/>
      <c r="N12" s="34"/>
      <c r="O12" s="34"/>
    </row>
    <row r="14" spans="2:15" ht="15.75" thickBot="1" x14ac:dyDescent="0.3"/>
    <row r="15" spans="2:15" ht="15.75" thickBot="1" x14ac:dyDescent="0.3">
      <c r="B15" s="17" t="s">
        <v>11</v>
      </c>
      <c r="D15" s="15" t="s">
        <v>9</v>
      </c>
      <c r="E15" s="16" t="s">
        <v>10</v>
      </c>
      <c r="F15" s="8" t="s">
        <v>9</v>
      </c>
      <c r="G15" s="16" t="s">
        <v>10</v>
      </c>
      <c r="H15" s="8" t="s">
        <v>9</v>
      </c>
      <c r="I15" s="16" t="s">
        <v>10</v>
      </c>
      <c r="J15" s="8" t="s">
        <v>9</v>
      </c>
      <c r="K15" s="16" t="s">
        <v>10</v>
      </c>
      <c r="L15" s="8" t="s">
        <v>9</v>
      </c>
      <c r="M15" s="16" t="s">
        <v>10</v>
      </c>
      <c r="N15" s="8" t="s">
        <v>9</v>
      </c>
      <c r="O15" s="9" t="s">
        <v>10</v>
      </c>
    </row>
    <row r="16" spans="2:15" ht="15.75" thickBot="1" x14ac:dyDescent="0.3">
      <c r="B16" s="38" t="s">
        <v>0</v>
      </c>
      <c r="C16" s="26" t="s">
        <v>1</v>
      </c>
      <c r="D16" s="23" t="s">
        <v>8</v>
      </c>
      <c r="E16" s="7" t="s">
        <v>7</v>
      </c>
      <c r="F16" s="6" t="s">
        <v>8</v>
      </c>
      <c r="G16" s="24" t="s">
        <v>7</v>
      </c>
      <c r="H16" s="6" t="s">
        <v>8</v>
      </c>
      <c r="I16" s="7" t="s">
        <v>7</v>
      </c>
      <c r="J16" s="6" t="s">
        <v>8</v>
      </c>
      <c r="K16" s="7" t="s">
        <v>7</v>
      </c>
      <c r="L16" s="6" t="s">
        <v>8</v>
      </c>
      <c r="M16" s="24" t="s">
        <v>7</v>
      </c>
      <c r="N16" s="6" t="s">
        <v>8</v>
      </c>
      <c r="O16" s="25" t="s">
        <v>7</v>
      </c>
    </row>
    <row r="17" spans="2:15" x14ac:dyDescent="0.25">
      <c r="B17" s="38">
        <f t="shared" ref="B17:C19" si="0">B5</f>
        <v>5</v>
      </c>
      <c r="C17" s="1">
        <f t="shared" si="0"/>
        <v>0</v>
      </c>
      <c r="D17" s="5">
        <f t="shared" ref="D17:O17" si="1">D5*1000*3.6</f>
        <v>2821392</v>
      </c>
      <c r="E17" s="57">
        <f t="shared" si="1"/>
        <v>565920</v>
      </c>
      <c r="F17" s="5">
        <f t="shared" si="1"/>
        <v>2760624</v>
      </c>
      <c r="G17" s="57">
        <f t="shared" si="1"/>
        <v>588240</v>
      </c>
      <c r="H17" s="5">
        <f t="shared" si="1"/>
        <v>2696976</v>
      </c>
      <c r="I17" s="57">
        <f t="shared" si="1"/>
        <v>612000</v>
      </c>
      <c r="J17" s="5">
        <f t="shared" si="1"/>
        <v>3600</v>
      </c>
      <c r="K17" s="57">
        <f t="shared" si="1"/>
        <v>7200</v>
      </c>
      <c r="L17" s="5">
        <f t="shared" si="1"/>
        <v>18000</v>
      </c>
      <c r="M17" s="57">
        <f t="shared" si="1"/>
        <v>183600</v>
      </c>
      <c r="N17" s="5">
        <f t="shared" si="1"/>
        <v>7200</v>
      </c>
      <c r="O17" s="10">
        <f t="shared" si="1"/>
        <v>7200</v>
      </c>
    </row>
    <row r="18" spans="2:15" x14ac:dyDescent="0.25">
      <c r="B18" s="39">
        <f t="shared" si="0"/>
        <v>6</v>
      </c>
      <c r="C18" s="10">
        <f t="shared" si="0"/>
        <v>0</v>
      </c>
      <c r="D18" s="5">
        <f t="shared" ref="D18:O18" si="2">D6*1000*3.6</f>
        <v>2808000</v>
      </c>
      <c r="E18" s="57">
        <f t="shared" si="2"/>
        <v>540000</v>
      </c>
      <c r="F18" s="5">
        <f t="shared" si="2"/>
        <v>2721600</v>
      </c>
      <c r="G18" s="57">
        <f t="shared" si="2"/>
        <v>450000</v>
      </c>
      <c r="H18" s="5">
        <f t="shared" si="2"/>
        <v>2840400</v>
      </c>
      <c r="I18" s="57">
        <f t="shared" si="2"/>
        <v>640800</v>
      </c>
      <c r="J18" s="5">
        <f t="shared" si="2"/>
        <v>3600</v>
      </c>
      <c r="K18" s="57">
        <f t="shared" si="2"/>
        <v>7200</v>
      </c>
      <c r="L18" s="5">
        <f t="shared" si="2"/>
        <v>7200</v>
      </c>
      <c r="M18" s="57">
        <f t="shared" si="2"/>
        <v>7200</v>
      </c>
      <c r="N18" s="5">
        <f t="shared" si="2"/>
        <v>7200</v>
      </c>
      <c r="O18" s="10">
        <f t="shared" si="2"/>
        <v>7200</v>
      </c>
    </row>
    <row r="19" spans="2:15" x14ac:dyDescent="0.25">
      <c r="B19" s="39">
        <f t="shared" si="0"/>
        <v>7</v>
      </c>
      <c r="C19" s="10">
        <f t="shared" si="0"/>
        <v>0</v>
      </c>
      <c r="D19" s="5">
        <f t="shared" ref="D19:O19" si="3">D7*1000*3.6</f>
        <v>3025152</v>
      </c>
      <c r="E19" s="57">
        <f t="shared" si="3"/>
        <v>574560</v>
      </c>
      <c r="F19" s="5">
        <f t="shared" si="3"/>
        <v>2961864</v>
      </c>
      <c r="G19" s="57">
        <f t="shared" si="3"/>
        <v>596520</v>
      </c>
      <c r="H19" s="59">
        <f t="shared" si="3"/>
        <v>2898576</v>
      </c>
      <c r="I19" s="60">
        <f t="shared" si="3"/>
        <v>619560</v>
      </c>
      <c r="J19" s="5">
        <f t="shared" si="3"/>
        <v>3600</v>
      </c>
      <c r="K19" s="57">
        <f t="shared" si="3"/>
        <v>3600</v>
      </c>
      <c r="L19" s="5">
        <f t="shared" si="3"/>
        <v>183600</v>
      </c>
      <c r="M19" s="57">
        <f t="shared" si="3"/>
        <v>342000</v>
      </c>
      <c r="N19" s="5">
        <f t="shared" si="3"/>
        <v>82800</v>
      </c>
      <c r="O19" s="10">
        <f t="shared" si="3"/>
        <v>93600</v>
      </c>
    </row>
    <row r="20" spans="2:15" x14ac:dyDescent="0.25">
      <c r="B20" s="39">
        <v>8</v>
      </c>
      <c r="C20" s="10">
        <v>0</v>
      </c>
      <c r="D20" s="5">
        <f t="shared" ref="D20:O20" si="4">D8*1000*3.6</f>
        <v>3600</v>
      </c>
      <c r="E20" s="57">
        <f t="shared" si="4"/>
        <v>3600</v>
      </c>
      <c r="F20" s="5">
        <f t="shared" si="4"/>
        <v>3600</v>
      </c>
      <c r="G20" s="57">
        <f t="shared" si="4"/>
        <v>3600</v>
      </c>
      <c r="H20" s="59">
        <f t="shared" si="4"/>
        <v>3600</v>
      </c>
      <c r="I20" s="60">
        <f t="shared" si="4"/>
        <v>3600</v>
      </c>
      <c r="J20" s="5">
        <f t="shared" si="4"/>
        <v>3600</v>
      </c>
      <c r="K20" s="57">
        <f t="shared" si="4"/>
        <v>3600</v>
      </c>
      <c r="L20" s="5">
        <f t="shared" si="4"/>
        <v>3600</v>
      </c>
      <c r="M20" s="57">
        <f t="shared" si="4"/>
        <v>3600</v>
      </c>
      <c r="N20" s="5">
        <f t="shared" si="4"/>
        <v>3600</v>
      </c>
      <c r="O20" s="10">
        <f t="shared" si="4"/>
        <v>3600</v>
      </c>
    </row>
    <row r="21" spans="2:15" ht="15.75" thickBot="1" x14ac:dyDescent="0.3">
      <c r="B21" s="40">
        <f t="shared" ref="B21:C21" si="5">B9</f>
        <v>9</v>
      </c>
      <c r="C21" s="12">
        <f t="shared" si="5"/>
        <v>0</v>
      </c>
      <c r="D21" s="11">
        <f>D9*1000*3.6</f>
        <v>3237804</v>
      </c>
      <c r="E21" s="58">
        <f t="shared" ref="E21:O21" si="6">E9*1000*3.6</f>
        <v>584280</v>
      </c>
      <c r="F21" s="11">
        <f t="shared" si="6"/>
        <v>3171996</v>
      </c>
      <c r="G21" s="58">
        <f t="shared" si="6"/>
        <v>605880</v>
      </c>
      <c r="H21" s="11">
        <f t="shared" si="6"/>
        <v>3106188</v>
      </c>
      <c r="I21" s="58">
        <f t="shared" si="6"/>
        <v>628560</v>
      </c>
      <c r="J21" s="11">
        <f t="shared" si="6"/>
        <v>183600</v>
      </c>
      <c r="K21" s="58">
        <f t="shared" si="6"/>
        <v>18000</v>
      </c>
      <c r="L21" s="11">
        <f t="shared" si="6"/>
        <v>21600</v>
      </c>
      <c r="M21" s="58">
        <f t="shared" si="6"/>
        <v>18000</v>
      </c>
      <c r="N21" s="11">
        <f t="shared" si="6"/>
        <v>223200</v>
      </c>
      <c r="O21" s="12">
        <f t="shared" si="6"/>
        <v>21600</v>
      </c>
    </row>
    <row r="23" spans="2:15" ht="15.75" thickBot="1" x14ac:dyDescent="0.3">
      <c r="B23" s="17" t="s">
        <v>12</v>
      </c>
      <c r="C23" s="5"/>
    </row>
    <row r="24" spans="2:15" x14ac:dyDescent="0.25">
      <c r="B24" s="38">
        <f t="shared" ref="B24:C26" si="7">B5</f>
        <v>5</v>
      </c>
      <c r="C24" s="1">
        <f t="shared" si="7"/>
        <v>0</v>
      </c>
      <c r="D24" s="27">
        <f>D17/E17</f>
        <v>4.9854961832061067</v>
      </c>
      <c r="E24" s="1"/>
      <c r="F24" s="27">
        <f>F17/G17</f>
        <v>4.6930232558139533</v>
      </c>
      <c r="G24" s="30"/>
      <c r="H24" s="27">
        <f>H17/I17</f>
        <v>4.4068235294117644</v>
      </c>
      <c r="I24" s="19"/>
      <c r="J24" s="27">
        <f>J17/K17</f>
        <v>0.5</v>
      </c>
      <c r="K24" s="1"/>
      <c r="L24" s="27">
        <f>L17/M17</f>
        <v>9.8039215686274508E-2</v>
      </c>
      <c r="M24" s="19"/>
      <c r="N24" s="27">
        <f>N17/O17</f>
        <v>1</v>
      </c>
      <c r="O24" s="1"/>
    </row>
    <row r="25" spans="2:15" x14ac:dyDescent="0.25">
      <c r="B25" s="39">
        <f t="shared" si="7"/>
        <v>6</v>
      </c>
      <c r="C25" s="10">
        <f t="shared" si="7"/>
        <v>0</v>
      </c>
      <c r="D25" s="28">
        <f>D18/E18</f>
        <v>5.2</v>
      </c>
      <c r="E25" s="10"/>
      <c r="F25" s="28">
        <f>F18/G18</f>
        <v>6.048</v>
      </c>
      <c r="G25" s="31"/>
      <c r="H25" s="28">
        <f>H18/I18</f>
        <v>4.4325842696629216</v>
      </c>
      <c r="I25" s="5"/>
      <c r="J25" s="28">
        <f>J18/K18</f>
        <v>0.5</v>
      </c>
      <c r="K25" s="10"/>
      <c r="L25" s="28">
        <f>L18/M18</f>
        <v>1</v>
      </c>
      <c r="M25" s="5"/>
      <c r="N25" s="28">
        <f>N18/O18</f>
        <v>1</v>
      </c>
      <c r="O25" s="10"/>
    </row>
    <row r="26" spans="2:15" ht="15.75" x14ac:dyDescent="0.25">
      <c r="B26" s="39">
        <f t="shared" si="7"/>
        <v>7</v>
      </c>
      <c r="C26" s="10">
        <f t="shared" si="7"/>
        <v>0</v>
      </c>
      <c r="D26" s="28">
        <f>D19/E19</f>
        <v>5.26516290726817</v>
      </c>
      <c r="E26" s="10"/>
      <c r="F26" s="28">
        <f>F19/G19</f>
        <v>4.9652383826191917</v>
      </c>
      <c r="G26" s="31"/>
      <c r="H26" s="61">
        <f>H19/I19</f>
        <v>4.6784427658338172</v>
      </c>
      <c r="I26" s="5"/>
      <c r="J26" s="28">
        <f>J19/K19</f>
        <v>1</v>
      </c>
      <c r="K26" s="10"/>
      <c r="L26" s="28">
        <f>L19/M19</f>
        <v>0.5368421052631579</v>
      </c>
      <c r="M26" s="5"/>
      <c r="N26" s="28">
        <f>N19/O19</f>
        <v>0.88461538461538458</v>
      </c>
      <c r="O26" s="10"/>
    </row>
    <row r="27" spans="2:15" ht="15.75" x14ac:dyDescent="0.25">
      <c r="B27" s="39">
        <v>8</v>
      </c>
      <c r="C27" s="10">
        <v>0</v>
      </c>
      <c r="D27" s="28">
        <f>D20/E20</f>
        <v>1</v>
      </c>
      <c r="E27" s="10"/>
      <c r="F27" s="28">
        <f>F20/G20</f>
        <v>1</v>
      </c>
      <c r="G27" s="31"/>
      <c r="H27" s="61">
        <f>H20/I20</f>
        <v>1</v>
      </c>
      <c r="I27" s="5"/>
      <c r="J27" s="28">
        <f>J20/K20</f>
        <v>1</v>
      </c>
      <c r="K27" s="10"/>
      <c r="L27" s="28">
        <f>L20/M20</f>
        <v>1</v>
      </c>
      <c r="M27" s="5"/>
      <c r="N27" s="28">
        <f>N20/O20</f>
        <v>1</v>
      </c>
      <c r="O27" s="10"/>
    </row>
    <row r="28" spans="2:15" ht="15.75" thickBot="1" x14ac:dyDescent="0.3">
      <c r="B28" s="40">
        <f t="shared" ref="B28:C28" si="8">B9</f>
        <v>9</v>
      </c>
      <c r="C28" s="12">
        <f t="shared" si="8"/>
        <v>0</v>
      </c>
      <c r="D28" s="29">
        <f t="shared" ref="D28:F28" si="9">D21/E21</f>
        <v>5.5415280345040046</v>
      </c>
      <c r="E28" s="12"/>
      <c r="F28" s="29">
        <f t="shared" si="9"/>
        <v>5.2353535353535356</v>
      </c>
      <c r="G28" s="32"/>
      <c r="H28" s="29">
        <f t="shared" ref="H28" si="10">H21/I21</f>
        <v>4.9417525773195878</v>
      </c>
      <c r="I28" s="11"/>
      <c r="J28" s="29">
        <f t="shared" ref="J28" si="11">J21/K21</f>
        <v>10.199999999999999</v>
      </c>
      <c r="K28" s="12"/>
      <c r="L28" s="29">
        <f t="shared" ref="L28" si="12">L21/M21</f>
        <v>1.2</v>
      </c>
      <c r="M28" s="11"/>
      <c r="N28" s="29">
        <f t="shared" ref="N28" si="13">N21/O21</f>
        <v>10.333333333333334</v>
      </c>
      <c r="O28" s="12"/>
    </row>
    <row r="30" spans="2:15" ht="15.75" thickBot="1" x14ac:dyDescent="0.3"/>
    <row r="31" spans="2:15" ht="15.75" thickBot="1" x14ac:dyDescent="0.3">
      <c r="D31" s="41" t="s">
        <v>16</v>
      </c>
      <c r="E31" s="53" t="s">
        <v>17</v>
      </c>
      <c r="F31" s="42" t="s">
        <v>16</v>
      </c>
      <c r="G31" s="53" t="s">
        <v>17</v>
      </c>
      <c r="H31" s="42" t="s">
        <v>16</v>
      </c>
      <c r="I31" s="53" t="s">
        <v>17</v>
      </c>
      <c r="J31" s="42" t="s">
        <v>16</v>
      </c>
      <c r="K31" s="53" t="s">
        <v>17</v>
      </c>
      <c r="L31" s="42" t="s">
        <v>16</v>
      </c>
      <c r="M31" s="53" t="s">
        <v>17</v>
      </c>
      <c r="N31" s="42" t="s">
        <v>16</v>
      </c>
      <c r="O31" s="43" t="s">
        <v>17</v>
      </c>
    </row>
    <row r="32" spans="2:15" x14ac:dyDescent="0.25">
      <c r="B32" s="38">
        <f t="shared" ref="B32:C34" si="14">B5</f>
        <v>5</v>
      </c>
      <c r="C32" s="1">
        <f t="shared" si="14"/>
        <v>0</v>
      </c>
      <c r="D32" s="44">
        <f>D17/$J$11</f>
        <v>0.93264470677837019</v>
      </c>
      <c r="E32" s="54">
        <f>D24/$M$11</f>
        <v>0.94781296258671233</v>
      </c>
      <c r="F32" s="45">
        <f>F17/$J$11</f>
        <v>0.91255712109672504</v>
      </c>
      <c r="G32" s="54">
        <f>F24/$M$11</f>
        <v>0.89220974445132195</v>
      </c>
      <c r="H32" s="45">
        <f>H17/$J$11</f>
        <v>0.89151751713632899</v>
      </c>
      <c r="I32" s="54">
        <f>H24/$M$11</f>
        <v>0.83779915007828221</v>
      </c>
      <c r="J32" s="45">
        <f>J17/$J$11</f>
        <v>1.19002284843869E-3</v>
      </c>
      <c r="K32" s="54">
        <f>J24/$M$11</f>
        <v>9.5057034220532327E-2</v>
      </c>
      <c r="L32" s="45">
        <f>L17/$J$11</f>
        <v>5.9501142421934505E-3</v>
      </c>
      <c r="M32" s="54">
        <f>L24/$M$11</f>
        <v>1.8638634160888689E-2</v>
      </c>
      <c r="N32" s="45">
        <f>N17/$J$11</f>
        <v>2.3800456968773799E-3</v>
      </c>
      <c r="O32" s="46">
        <f>N24/$M$11</f>
        <v>0.19011406844106465</v>
      </c>
    </row>
    <row r="33" spans="1:15" x14ac:dyDescent="0.25">
      <c r="B33" s="39">
        <f t="shared" si="14"/>
        <v>6</v>
      </c>
      <c r="C33" s="10">
        <f t="shared" si="14"/>
        <v>0</v>
      </c>
      <c r="D33" s="47">
        <f>D18/$J$11</f>
        <v>0.92821782178217827</v>
      </c>
      <c r="E33" s="55">
        <f>D25/$M$11</f>
        <v>0.98859315589353625</v>
      </c>
      <c r="F33" s="48">
        <f>F18/$J$11</f>
        <v>0.89965727341964963</v>
      </c>
      <c r="G33" s="55">
        <f>F25/$M$11</f>
        <v>1.1498098859315591</v>
      </c>
      <c r="H33" s="48">
        <f>H18/$J$11</f>
        <v>0.93892802741812642</v>
      </c>
      <c r="I33" s="55">
        <f>H25/$M$11</f>
        <v>0.84269662921348321</v>
      </c>
      <c r="J33" s="48">
        <f>J18/$J$11</f>
        <v>1.19002284843869E-3</v>
      </c>
      <c r="K33" s="55">
        <f>J25/$M$11</f>
        <v>9.5057034220532327E-2</v>
      </c>
      <c r="L33" s="48">
        <f>L18/$J$11</f>
        <v>2.3800456968773799E-3</v>
      </c>
      <c r="M33" s="55">
        <f>L25/$M$11</f>
        <v>0.19011406844106465</v>
      </c>
      <c r="N33" s="48">
        <f>N18/$J$11</f>
        <v>2.3800456968773799E-3</v>
      </c>
      <c r="O33" s="49">
        <f>N25/$M$11</f>
        <v>0.19011406844106465</v>
      </c>
    </row>
    <row r="34" spans="1:15" x14ac:dyDescent="0.25">
      <c r="B34" s="39">
        <f t="shared" si="14"/>
        <v>7</v>
      </c>
      <c r="C34" s="10">
        <f t="shared" si="14"/>
        <v>0</v>
      </c>
      <c r="D34" s="47">
        <f>D19/$J$11</f>
        <v>1</v>
      </c>
      <c r="E34" s="55">
        <f>D26/$M$11</f>
        <v>1.0009815413057357</v>
      </c>
      <c r="F34" s="48">
        <f>F19/$J$11</f>
        <v>0.97907939832444779</v>
      </c>
      <c r="G34" s="55">
        <f>F26/$M$11</f>
        <v>0.94396166969946615</v>
      </c>
      <c r="H34" s="48">
        <f>H19/$J$11</f>
        <v>0.95815879664889569</v>
      </c>
      <c r="I34" s="55">
        <f>H26/$M$11</f>
        <v>0.88943778818133412</v>
      </c>
      <c r="J34" s="48">
        <f>J19/$J$11</f>
        <v>1.19002284843869E-3</v>
      </c>
      <c r="K34" s="55">
        <f>J26/$M$11</f>
        <v>0.19011406844106465</v>
      </c>
      <c r="L34" s="48">
        <f>L19/$J$11</f>
        <v>6.0691165270373194E-2</v>
      </c>
      <c r="M34" s="55">
        <f>L26/$M$11</f>
        <v>0.10206123674204523</v>
      </c>
      <c r="N34" s="48">
        <f>N19/$J$11</f>
        <v>2.7370525514089871E-2</v>
      </c>
      <c r="O34" s="49">
        <f>N26/$M$11</f>
        <v>0.16817782977478796</v>
      </c>
    </row>
    <row r="35" spans="1:15" x14ac:dyDescent="0.25">
      <c r="B35" s="39">
        <v>8</v>
      </c>
      <c r="C35" s="10">
        <v>0</v>
      </c>
      <c r="D35" s="47">
        <f>D20/$J$11</f>
        <v>1.19002284843869E-3</v>
      </c>
      <c r="E35" s="55">
        <f>D27/$M$11</f>
        <v>0.19011406844106465</v>
      </c>
      <c r="F35" s="48">
        <f>F20/$J$11</f>
        <v>1.19002284843869E-3</v>
      </c>
      <c r="G35" s="55">
        <f>F27/$M$11</f>
        <v>0.19011406844106465</v>
      </c>
      <c r="H35" s="48">
        <f>H20/$J$11</f>
        <v>1.19002284843869E-3</v>
      </c>
      <c r="I35" s="55">
        <f>H27/$M$11</f>
        <v>0.19011406844106465</v>
      </c>
      <c r="J35" s="48">
        <f>J20/$J$11</f>
        <v>1.19002284843869E-3</v>
      </c>
      <c r="K35" s="55">
        <f>J27/$M$11</f>
        <v>0.19011406844106465</v>
      </c>
      <c r="L35" s="48">
        <f>L20/$J$11</f>
        <v>1.19002284843869E-3</v>
      </c>
      <c r="M35" s="55">
        <f>L27/$M$11</f>
        <v>0.19011406844106465</v>
      </c>
      <c r="N35" s="48">
        <f>N20/$J$11</f>
        <v>1.19002284843869E-3</v>
      </c>
      <c r="O35" s="49">
        <f>N27/$M$11</f>
        <v>0.19011406844106465</v>
      </c>
    </row>
    <row r="36" spans="1:15" ht="15.75" thickBot="1" x14ac:dyDescent="0.3">
      <c r="B36" s="40">
        <f t="shared" ref="B36:C36" si="15">B9</f>
        <v>9</v>
      </c>
      <c r="C36" s="12">
        <f t="shared" si="15"/>
        <v>0</v>
      </c>
      <c r="D36" s="50">
        <f t="shared" ref="D36:F36" si="16">D21/$J$11</f>
        <v>1.0702946496572734</v>
      </c>
      <c r="E36" s="56">
        <f>D28/$M$11</f>
        <v>1.0535224400197727</v>
      </c>
      <c r="F36" s="51">
        <f t="shared" si="16"/>
        <v>1.0485410319878141</v>
      </c>
      <c r="G36" s="56">
        <f>F28/$M$11</f>
        <v>0.99531436033337184</v>
      </c>
      <c r="H36" s="51">
        <f t="shared" ref="H36" si="17">H21/$J$11</f>
        <v>1.0267874143183549</v>
      </c>
      <c r="I36" s="56">
        <f t="shared" ref="I36" si="18">H28/$M$11</f>
        <v>0.93949668770334371</v>
      </c>
      <c r="J36" s="51">
        <f t="shared" ref="J36" si="19">J21/$J$11</f>
        <v>6.0691165270373194E-2</v>
      </c>
      <c r="K36" s="56">
        <f t="shared" ref="K36" si="20">J28/$M$11</f>
        <v>1.9391634980988592</v>
      </c>
      <c r="L36" s="51">
        <f t="shared" ref="L36" si="21">L21/$J$11</f>
        <v>7.1401370906321402E-3</v>
      </c>
      <c r="M36" s="56">
        <f t="shared" ref="M36" si="22">L28/$M$11</f>
        <v>0.22813688212927757</v>
      </c>
      <c r="N36" s="51">
        <f t="shared" ref="N36" si="23">N21/$J$11</f>
        <v>7.3781416603198785E-2</v>
      </c>
      <c r="O36" s="52">
        <f t="shared" ref="O36" si="24">N28/$M$11</f>
        <v>1.9645120405576681</v>
      </c>
    </row>
    <row r="40" spans="1:15" x14ac:dyDescent="0.25">
      <c r="A40" s="17" t="s">
        <v>19</v>
      </c>
    </row>
    <row r="41" spans="1:15" x14ac:dyDescent="0.25">
      <c r="B41" s="17">
        <f>B5</f>
        <v>5</v>
      </c>
      <c r="C41" s="17">
        <f>B6</f>
        <v>6</v>
      </c>
      <c r="D41" s="17">
        <f>B7</f>
        <v>7</v>
      </c>
      <c r="E41" s="17">
        <f>B8</f>
        <v>8</v>
      </c>
      <c r="F41" s="17">
        <f>B9</f>
        <v>9</v>
      </c>
      <c r="I41" s="17" t="s">
        <v>20</v>
      </c>
    </row>
    <row r="42" spans="1:15" x14ac:dyDescent="0.25">
      <c r="B42" s="17">
        <f>D3</f>
        <v>30</v>
      </c>
      <c r="C42" s="17">
        <f>F3</f>
        <v>32</v>
      </c>
      <c r="D42" s="17">
        <f>H3</f>
        <v>34</v>
      </c>
      <c r="E42" s="17">
        <f>J3</f>
        <v>36</v>
      </c>
      <c r="F42" s="17">
        <f>L3</f>
        <v>38</v>
      </c>
      <c r="G42" s="17">
        <f>N3</f>
        <v>40</v>
      </c>
      <c r="I42" s="17" t="s">
        <v>21</v>
      </c>
    </row>
    <row r="43" spans="1:15" x14ac:dyDescent="0.25">
      <c r="B43" s="37">
        <f>TRUNC(D32,4)</f>
        <v>0.93259999999999998</v>
      </c>
      <c r="C43" s="37">
        <f>TRUNC(E32,4)</f>
        <v>0.94779999999999998</v>
      </c>
      <c r="D43" s="37"/>
      <c r="I43" s="17" t="s">
        <v>24</v>
      </c>
      <c r="J43" s="17">
        <f>$B$41</f>
        <v>5</v>
      </c>
      <c r="K43" s="17" t="s">
        <v>22</v>
      </c>
      <c r="L43" s="17">
        <f>$B$42</f>
        <v>30</v>
      </c>
      <c r="M43" s="17" t="s">
        <v>23</v>
      </c>
    </row>
    <row r="44" spans="1:15" x14ac:dyDescent="0.25">
      <c r="B44" s="37">
        <f>TRUNC(F32,4)</f>
        <v>0.91249999999999998</v>
      </c>
      <c r="C44" s="37">
        <f>TRUNC(G32,4)</f>
        <v>0.89219999999999999</v>
      </c>
      <c r="I44" s="17" t="s">
        <v>24</v>
      </c>
      <c r="J44" s="17">
        <f t="shared" ref="J44:J48" si="25">$B$41</f>
        <v>5</v>
      </c>
      <c r="K44" s="17" t="s">
        <v>22</v>
      </c>
      <c r="L44" s="17">
        <f>$C$42</f>
        <v>32</v>
      </c>
      <c r="M44" s="17" t="s">
        <v>23</v>
      </c>
    </row>
    <row r="45" spans="1:15" x14ac:dyDescent="0.25">
      <c r="B45" s="37">
        <f>TRUNC(H32,4)</f>
        <v>0.89149999999999996</v>
      </c>
      <c r="C45" s="37">
        <f>TRUNC(I32,4)</f>
        <v>0.8377</v>
      </c>
      <c r="I45" s="17" t="s">
        <v>24</v>
      </c>
      <c r="J45" s="17">
        <f t="shared" si="25"/>
        <v>5</v>
      </c>
      <c r="K45" s="17" t="s">
        <v>22</v>
      </c>
      <c r="L45" s="17">
        <f>$D$42</f>
        <v>34</v>
      </c>
      <c r="M45" s="17" t="s">
        <v>23</v>
      </c>
    </row>
    <row r="46" spans="1:15" x14ac:dyDescent="0.25">
      <c r="B46" s="37">
        <f>TRUNC(J32,4)</f>
        <v>1.1000000000000001E-3</v>
      </c>
      <c r="C46" s="37">
        <f>TRUNC(K32,4)</f>
        <v>9.5000000000000001E-2</v>
      </c>
      <c r="I46" s="17" t="s">
        <v>24</v>
      </c>
      <c r="J46" s="17">
        <f t="shared" si="25"/>
        <v>5</v>
      </c>
      <c r="K46" s="17" t="s">
        <v>22</v>
      </c>
      <c r="L46" s="17">
        <f>$E$42</f>
        <v>36</v>
      </c>
      <c r="M46" s="17" t="s">
        <v>23</v>
      </c>
    </row>
    <row r="47" spans="1:15" x14ac:dyDescent="0.25">
      <c r="B47" s="37">
        <f>TRUNC(L32,4)</f>
        <v>5.8999999999999999E-3</v>
      </c>
      <c r="C47" s="37">
        <f>TRUNC(M32,4)</f>
        <v>1.8599999999999998E-2</v>
      </c>
      <c r="I47" s="17" t="s">
        <v>24</v>
      </c>
      <c r="J47" s="17">
        <f t="shared" si="25"/>
        <v>5</v>
      </c>
      <c r="K47" s="17" t="s">
        <v>22</v>
      </c>
      <c r="L47" s="17">
        <f>$F$42</f>
        <v>38</v>
      </c>
      <c r="M47" s="17" t="s">
        <v>23</v>
      </c>
    </row>
    <row r="48" spans="1:15" x14ac:dyDescent="0.25">
      <c r="B48" s="37">
        <f>TRUNC(N32,4)</f>
        <v>2.3E-3</v>
      </c>
      <c r="C48" s="37">
        <f>TRUNC(O32,4)</f>
        <v>0.19009999999999999</v>
      </c>
      <c r="I48" s="17" t="s">
        <v>24</v>
      </c>
      <c r="J48" s="17">
        <f t="shared" si="25"/>
        <v>5</v>
      </c>
      <c r="K48" s="17" t="s">
        <v>22</v>
      </c>
      <c r="L48" s="17">
        <f>$G$42</f>
        <v>40</v>
      </c>
      <c r="M48" s="17" t="s">
        <v>23</v>
      </c>
    </row>
    <row r="49" spans="2:13" x14ac:dyDescent="0.25">
      <c r="B49" s="37">
        <f>TRUNC(D33,4)</f>
        <v>0.92820000000000003</v>
      </c>
      <c r="C49" s="37">
        <f>TRUNC(E33,4)</f>
        <v>0.98850000000000005</v>
      </c>
      <c r="I49" s="17" t="s">
        <v>24</v>
      </c>
      <c r="J49" s="17">
        <f>$C$41</f>
        <v>6</v>
      </c>
      <c r="K49" s="17" t="s">
        <v>22</v>
      </c>
      <c r="L49" s="17">
        <f>$B$42</f>
        <v>30</v>
      </c>
      <c r="M49" s="17" t="s">
        <v>23</v>
      </c>
    </row>
    <row r="50" spans="2:13" x14ac:dyDescent="0.25">
      <c r="B50" s="37">
        <f>TRUNC(F33,4)</f>
        <v>0.89959999999999996</v>
      </c>
      <c r="C50" s="37">
        <f>TRUNC(G33,4)</f>
        <v>1.1497999999999999</v>
      </c>
      <c r="I50" s="17" t="s">
        <v>24</v>
      </c>
      <c r="J50" s="17">
        <f t="shared" ref="J50:J54" si="26">$C$41</f>
        <v>6</v>
      </c>
      <c r="K50" s="17" t="s">
        <v>22</v>
      </c>
      <c r="L50" s="17">
        <f>$C$42</f>
        <v>32</v>
      </c>
      <c r="M50" s="17" t="s">
        <v>23</v>
      </c>
    </row>
    <row r="51" spans="2:13" x14ac:dyDescent="0.25">
      <c r="B51" s="37">
        <f>TRUNC(H33,4)</f>
        <v>0.93889999999999996</v>
      </c>
      <c r="C51" s="37">
        <f>TRUNC(I33,4)</f>
        <v>0.84260000000000002</v>
      </c>
      <c r="I51" s="17" t="s">
        <v>24</v>
      </c>
      <c r="J51" s="17">
        <f t="shared" si="26"/>
        <v>6</v>
      </c>
      <c r="K51" s="17" t="s">
        <v>22</v>
      </c>
      <c r="L51" s="17">
        <f>$D$42</f>
        <v>34</v>
      </c>
      <c r="M51" s="17" t="s">
        <v>23</v>
      </c>
    </row>
    <row r="52" spans="2:13" x14ac:dyDescent="0.25">
      <c r="B52" s="37">
        <f>TRUNC(J33,4)</f>
        <v>1.1000000000000001E-3</v>
      </c>
      <c r="C52" s="37">
        <f>TRUNC(K33,4)</f>
        <v>9.5000000000000001E-2</v>
      </c>
      <c r="I52" s="17" t="s">
        <v>24</v>
      </c>
      <c r="J52" s="17">
        <f t="shared" si="26"/>
        <v>6</v>
      </c>
      <c r="K52" s="17" t="s">
        <v>22</v>
      </c>
      <c r="L52" s="17">
        <f>$E$42</f>
        <v>36</v>
      </c>
      <c r="M52" s="17" t="s">
        <v>23</v>
      </c>
    </row>
    <row r="53" spans="2:13" x14ac:dyDescent="0.25">
      <c r="B53" s="37">
        <f>TRUNC(L33,4)</f>
        <v>2.3E-3</v>
      </c>
      <c r="C53" s="37">
        <f>TRUNC(M33,4)</f>
        <v>0.19009999999999999</v>
      </c>
      <c r="I53" s="17" t="s">
        <v>24</v>
      </c>
      <c r="J53" s="17">
        <f t="shared" si="26"/>
        <v>6</v>
      </c>
      <c r="K53" s="17" t="s">
        <v>22</v>
      </c>
      <c r="L53" s="17">
        <f>$F$42</f>
        <v>38</v>
      </c>
      <c r="M53" s="17" t="s">
        <v>23</v>
      </c>
    </row>
    <row r="54" spans="2:13" x14ac:dyDescent="0.25">
      <c r="B54" s="37">
        <f>TRUNC(N33,4)</f>
        <v>2.3E-3</v>
      </c>
      <c r="C54" s="37">
        <f>TRUNC(O33,4)</f>
        <v>0.19009999999999999</v>
      </c>
      <c r="I54" s="17" t="s">
        <v>24</v>
      </c>
      <c r="J54" s="17">
        <f t="shared" si="26"/>
        <v>6</v>
      </c>
      <c r="K54" s="17" t="s">
        <v>22</v>
      </c>
      <c r="L54" s="17">
        <f>$G$42</f>
        <v>40</v>
      </c>
      <c r="M54" s="17" t="s">
        <v>23</v>
      </c>
    </row>
    <row r="55" spans="2:13" x14ac:dyDescent="0.25">
      <c r="B55" s="37">
        <f>TRUNC(D34,4)</f>
        <v>1</v>
      </c>
      <c r="C55" s="37">
        <f>TRUNC(E34,4)</f>
        <v>1.0008999999999999</v>
      </c>
      <c r="I55" s="17" t="s">
        <v>24</v>
      </c>
      <c r="J55" s="17">
        <f t="shared" ref="J55:J60" si="27">$D$41</f>
        <v>7</v>
      </c>
      <c r="K55" s="17" t="s">
        <v>22</v>
      </c>
      <c r="L55" s="17">
        <f>$B$42</f>
        <v>30</v>
      </c>
      <c r="M55" s="17" t="s">
        <v>23</v>
      </c>
    </row>
    <row r="56" spans="2:13" x14ac:dyDescent="0.25">
      <c r="B56" s="37">
        <f>TRUNC(F34,4)</f>
        <v>0.97899999999999998</v>
      </c>
      <c r="C56" s="37">
        <f>TRUNC(G34,4)</f>
        <v>0.94389999999999996</v>
      </c>
      <c r="I56" s="17" t="s">
        <v>24</v>
      </c>
      <c r="J56" s="17">
        <f t="shared" si="27"/>
        <v>7</v>
      </c>
      <c r="K56" s="17" t="s">
        <v>22</v>
      </c>
      <c r="L56" s="17">
        <f>$C$42</f>
        <v>32</v>
      </c>
      <c r="M56" s="17" t="s">
        <v>23</v>
      </c>
    </row>
    <row r="57" spans="2:13" x14ac:dyDescent="0.25">
      <c r="B57" s="37">
        <f>TRUNC(H34,4)</f>
        <v>0.95809999999999995</v>
      </c>
      <c r="C57" s="37">
        <f>TRUNC(I34,4)</f>
        <v>0.88939999999999997</v>
      </c>
      <c r="I57" s="17" t="s">
        <v>24</v>
      </c>
      <c r="J57" s="17">
        <f t="shared" si="27"/>
        <v>7</v>
      </c>
      <c r="K57" s="17" t="s">
        <v>22</v>
      </c>
      <c r="L57" s="17">
        <f>$D$42</f>
        <v>34</v>
      </c>
      <c r="M57" s="17" t="s">
        <v>23</v>
      </c>
    </row>
    <row r="58" spans="2:13" x14ac:dyDescent="0.25">
      <c r="B58" s="37">
        <f>TRUNC(J34,4)</f>
        <v>1.1000000000000001E-3</v>
      </c>
      <c r="C58" s="37">
        <f>TRUNC(K34,4)</f>
        <v>0.19009999999999999</v>
      </c>
      <c r="I58" s="17" t="s">
        <v>24</v>
      </c>
      <c r="J58" s="17">
        <f t="shared" si="27"/>
        <v>7</v>
      </c>
      <c r="K58" s="17" t="s">
        <v>22</v>
      </c>
      <c r="L58" s="17">
        <f>$E$42</f>
        <v>36</v>
      </c>
      <c r="M58" s="17" t="s">
        <v>23</v>
      </c>
    </row>
    <row r="59" spans="2:13" x14ac:dyDescent="0.25">
      <c r="B59" s="37">
        <f>TRUNC(L34,4)</f>
        <v>6.0600000000000001E-2</v>
      </c>
      <c r="C59" s="37">
        <f>TRUNC(M34,4)</f>
        <v>0.10199999999999999</v>
      </c>
      <c r="I59" s="17" t="s">
        <v>24</v>
      </c>
      <c r="J59" s="17">
        <f t="shared" si="27"/>
        <v>7</v>
      </c>
      <c r="K59" s="17" t="s">
        <v>22</v>
      </c>
      <c r="L59" s="17">
        <f>$F$42</f>
        <v>38</v>
      </c>
      <c r="M59" s="17" t="s">
        <v>23</v>
      </c>
    </row>
    <row r="60" spans="2:13" x14ac:dyDescent="0.25">
      <c r="B60" s="37">
        <f>TRUNC(N34,4)</f>
        <v>2.7300000000000001E-2</v>
      </c>
      <c r="C60" s="37">
        <f>TRUNC(O34,4)</f>
        <v>0.1681</v>
      </c>
      <c r="I60" s="17" t="s">
        <v>24</v>
      </c>
      <c r="J60" s="17">
        <f t="shared" si="27"/>
        <v>7</v>
      </c>
      <c r="K60" s="17" t="s">
        <v>22</v>
      </c>
      <c r="L60" s="17">
        <f>$G$42</f>
        <v>40</v>
      </c>
      <c r="M60" s="17" t="s">
        <v>23</v>
      </c>
    </row>
    <row r="61" spans="2:13" x14ac:dyDescent="0.25">
      <c r="B61" s="37">
        <f>TRUNC(D35,4)</f>
        <v>1.1000000000000001E-3</v>
      </c>
      <c r="C61" s="37">
        <f>TRUNC(E35,4)</f>
        <v>0.19009999999999999</v>
      </c>
      <c r="I61" s="17" t="s">
        <v>24</v>
      </c>
      <c r="J61" s="17">
        <f t="shared" ref="J61:J66" si="28">$E$41</f>
        <v>8</v>
      </c>
      <c r="K61" s="17" t="s">
        <v>22</v>
      </c>
      <c r="L61" s="17">
        <f>$B$42</f>
        <v>30</v>
      </c>
      <c r="M61" s="17" t="s">
        <v>23</v>
      </c>
    </row>
    <row r="62" spans="2:13" x14ac:dyDescent="0.25">
      <c r="B62" s="37">
        <f>TRUNC(F35,4)</f>
        <v>1.1000000000000001E-3</v>
      </c>
      <c r="C62" s="37">
        <f>TRUNC(G35,4)</f>
        <v>0.19009999999999999</v>
      </c>
      <c r="I62" s="17" t="s">
        <v>24</v>
      </c>
      <c r="J62" s="17">
        <f t="shared" si="28"/>
        <v>8</v>
      </c>
      <c r="K62" s="17" t="s">
        <v>22</v>
      </c>
      <c r="L62" s="17">
        <f>$C$42</f>
        <v>32</v>
      </c>
      <c r="M62" s="17" t="s">
        <v>23</v>
      </c>
    </row>
    <row r="63" spans="2:13" x14ac:dyDescent="0.25">
      <c r="B63" s="37">
        <f>TRUNC(H35,4)</f>
        <v>1.1000000000000001E-3</v>
      </c>
      <c r="C63" s="37">
        <f>TRUNC(I35,4)</f>
        <v>0.19009999999999999</v>
      </c>
      <c r="I63" s="17" t="s">
        <v>24</v>
      </c>
      <c r="J63" s="17">
        <f t="shared" si="28"/>
        <v>8</v>
      </c>
      <c r="K63" s="17" t="s">
        <v>22</v>
      </c>
      <c r="L63" s="17">
        <f>$D$42</f>
        <v>34</v>
      </c>
      <c r="M63" s="17" t="s">
        <v>23</v>
      </c>
    </row>
    <row r="64" spans="2:13" x14ac:dyDescent="0.25">
      <c r="B64" s="37">
        <f>TRUNC(J35,4)</f>
        <v>1.1000000000000001E-3</v>
      </c>
      <c r="C64" s="37">
        <f>TRUNC(K35,4)</f>
        <v>0.19009999999999999</v>
      </c>
      <c r="I64" s="17" t="s">
        <v>24</v>
      </c>
      <c r="J64" s="17">
        <f t="shared" si="28"/>
        <v>8</v>
      </c>
      <c r="K64" s="17" t="s">
        <v>22</v>
      </c>
      <c r="L64" s="17">
        <f>$E$42</f>
        <v>36</v>
      </c>
      <c r="M64" s="17" t="s">
        <v>23</v>
      </c>
    </row>
    <row r="65" spans="1:13" x14ac:dyDescent="0.25">
      <c r="B65" s="37">
        <f>TRUNC(L35,4)</f>
        <v>1.1000000000000001E-3</v>
      </c>
      <c r="C65" s="37">
        <f>TRUNC(M35,4)</f>
        <v>0.19009999999999999</v>
      </c>
      <c r="I65" s="17" t="s">
        <v>24</v>
      </c>
      <c r="J65" s="17">
        <f t="shared" si="28"/>
        <v>8</v>
      </c>
      <c r="K65" s="17" t="s">
        <v>22</v>
      </c>
      <c r="L65" s="17">
        <f>$F$42</f>
        <v>38</v>
      </c>
      <c r="M65" s="17" t="s">
        <v>23</v>
      </c>
    </row>
    <row r="66" spans="1:13" x14ac:dyDescent="0.25">
      <c r="B66" s="37">
        <f>TRUNC(N35,4)</f>
        <v>1.1000000000000001E-3</v>
      </c>
      <c r="C66" s="37">
        <f>TRUNC(O35,4)</f>
        <v>0.19009999999999999</v>
      </c>
      <c r="I66" s="17" t="s">
        <v>24</v>
      </c>
      <c r="J66" s="17">
        <f t="shared" si="28"/>
        <v>8</v>
      </c>
      <c r="K66" s="17" t="s">
        <v>22</v>
      </c>
      <c r="L66" s="17">
        <f>$G$42</f>
        <v>40</v>
      </c>
      <c r="M66" s="17" t="s">
        <v>23</v>
      </c>
    </row>
    <row r="67" spans="1:13" x14ac:dyDescent="0.25">
      <c r="B67" s="37">
        <f>TRUNC(D36,4)</f>
        <v>1.0702</v>
      </c>
      <c r="C67" s="37">
        <f>TRUNC(E36,4)</f>
        <v>1.0535000000000001</v>
      </c>
      <c r="I67" s="17" t="s">
        <v>24</v>
      </c>
      <c r="J67" s="17">
        <f t="shared" ref="J67:J72" si="29">$F$41</f>
        <v>9</v>
      </c>
      <c r="K67" s="17" t="s">
        <v>22</v>
      </c>
      <c r="L67" s="17">
        <f>$B$42</f>
        <v>30</v>
      </c>
      <c r="M67" s="17" t="s">
        <v>23</v>
      </c>
    </row>
    <row r="68" spans="1:13" x14ac:dyDescent="0.25">
      <c r="B68" s="37">
        <f>TRUNC(F36,4)</f>
        <v>1.0485</v>
      </c>
      <c r="C68" s="37">
        <f>TRUNC(G36,4)</f>
        <v>0.99529999999999996</v>
      </c>
      <c r="I68" s="17" t="s">
        <v>24</v>
      </c>
      <c r="J68" s="17">
        <f t="shared" si="29"/>
        <v>9</v>
      </c>
      <c r="K68" s="17" t="s">
        <v>22</v>
      </c>
      <c r="L68" s="17">
        <f>$C$42</f>
        <v>32</v>
      </c>
      <c r="M68" s="17" t="s">
        <v>23</v>
      </c>
    </row>
    <row r="69" spans="1:13" x14ac:dyDescent="0.25">
      <c r="B69" s="37">
        <f>TRUNC(H36,4)</f>
        <v>1.0266999999999999</v>
      </c>
      <c r="C69" s="37">
        <f>TRUNC(I36,4)</f>
        <v>0.93940000000000001</v>
      </c>
      <c r="I69" s="17" t="s">
        <v>24</v>
      </c>
      <c r="J69" s="17">
        <f t="shared" si="29"/>
        <v>9</v>
      </c>
      <c r="K69" s="17" t="s">
        <v>22</v>
      </c>
      <c r="L69" s="17">
        <f>$D$42</f>
        <v>34</v>
      </c>
      <c r="M69" s="17" t="s">
        <v>23</v>
      </c>
    </row>
    <row r="70" spans="1:13" x14ac:dyDescent="0.25">
      <c r="B70" s="37">
        <f>TRUNC(J36,4)</f>
        <v>6.0600000000000001E-2</v>
      </c>
      <c r="C70" s="37">
        <f>TRUNC(K36,4)</f>
        <v>1.9391</v>
      </c>
      <c r="I70" s="17" t="s">
        <v>24</v>
      </c>
      <c r="J70" s="17">
        <f t="shared" si="29"/>
        <v>9</v>
      </c>
      <c r="K70" s="17" t="s">
        <v>22</v>
      </c>
      <c r="L70" s="17">
        <f>$E$42</f>
        <v>36</v>
      </c>
      <c r="M70" s="17" t="s">
        <v>23</v>
      </c>
    </row>
    <row r="71" spans="1:13" x14ac:dyDescent="0.25">
      <c r="B71" s="37">
        <f>TRUNC(L36,4)</f>
        <v>7.1000000000000004E-3</v>
      </c>
      <c r="C71" s="37">
        <f>TRUNC(M36,4)</f>
        <v>0.2281</v>
      </c>
      <c r="I71" s="17" t="s">
        <v>24</v>
      </c>
      <c r="J71" s="17">
        <f t="shared" si="29"/>
        <v>9</v>
      </c>
      <c r="K71" s="17" t="s">
        <v>22</v>
      </c>
      <c r="L71" s="17">
        <f>$F$42</f>
        <v>38</v>
      </c>
      <c r="M71" s="17" t="s">
        <v>23</v>
      </c>
    </row>
    <row r="72" spans="1:13" x14ac:dyDescent="0.25">
      <c r="B72" s="37">
        <f>TRUNC(N36,4)</f>
        <v>7.3700000000000002E-2</v>
      </c>
      <c r="C72" s="37">
        <f>TRUNC(O36,4)</f>
        <v>1.9644999999999999</v>
      </c>
      <c r="I72" s="17" t="s">
        <v>24</v>
      </c>
      <c r="J72" s="17">
        <f t="shared" si="29"/>
        <v>9</v>
      </c>
      <c r="K72" s="17" t="s">
        <v>22</v>
      </c>
      <c r="L72" s="17">
        <f>$G$42</f>
        <v>40</v>
      </c>
      <c r="M72" s="17" t="s">
        <v>23</v>
      </c>
    </row>
    <row r="74" spans="1:13" x14ac:dyDescent="0.25">
      <c r="A74" s="17" t="s">
        <v>35</v>
      </c>
    </row>
    <row r="75" spans="1:13" x14ac:dyDescent="0.25">
      <c r="B75" s="17">
        <f>B5</f>
        <v>5</v>
      </c>
      <c r="C75" s="17">
        <f>B6</f>
        <v>6</v>
      </c>
      <c r="D75" s="17">
        <f>B7</f>
        <v>7</v>
      </c>
      <c r="E75" s="17">
        <f>B8</f>
        <v>8</v>
      </c>
      <c r="F75" s="17">
        <f>B9</f>
        <v>9</v>
      </c>
      <c r="I75" s="17" t="s">
        <v>20</v>
      </c>
    </row>
    <row r="76" spans="1:13" x14ac:dyDescent="0.25">
      <c r="B76" s="17">
        <f>D3</f>
        <v>30</v>
      </c>
      <c r="C76" s="17">
        <f>F3</f>
        <v>32</v>
      </c>
      <c r="D76" s="17">
        <f>H3</f>
        <v>34</v>
      </c>
      <c r="E76" s="17">
        <f>J3</f>
        <v>36</v>
      </c>
      <c r="F76" s="17">
        <f>L3</f>
        <v>38</v>
      </c>
      <c r="G76" s="17">
        <f>N3</f>
        <v>40</v>
      </c>
      <c r="I76" s="17" t="s">
        <v>21</v>
      </c>
    </row>
    <row r="77" spans="1:13" x14ac:dyDescent="0.25">
      <c r="B77" s="71" t="str">
        <f>SUBSTITUTE(B43,",",".")</f>
        <v>0.9326</v>
      </c>
      <c r="C77" s="71" t="str">
        <f>SUBSTITUTE(C43,",",".")</f>
        <v>0.9478</v>
      </c>
      <c r="I77" s="17" t="s">
        <v>24</v>
      </c>
      <c r="J77" s="17">
        <f>$B$41</f>
        <v>5</v>
      </c>
      <c r="K77" s="17" t="s">
        <v>22</v>
      </c>
      <c r="L77" s="17">
        <f>$B$42</f>
        <v>30</v>
      </c>
      <c r="M77" s="17" t="s">
        <v>23</v>
      </c>
    </row>
    <row r="78" spans="1:13" x14ac:dyDescent="0.25">
      <c r="B78" s="71" t="str">
        <f t="shared" ref="B78:C78" si="30">SUBSTITUTE(B44,",",".")</f>
        <v>0.9125</v>
      </c>
      <c r="C78" s="71" t="str">
        <f t="shared" si="30"/>
        <v>0.8922</v>
      </c>
      <c r="I78" s="17" t="s">
        <v>24</v>
      </c>
      <c r="J78" s="17">
        <f t="shared" ref="J78:J82" si="31">$B$41</f>
        <v>5</v>
      </c>
      <c r="K78" s="17" t="s">
        <v>22</v>
      </c>
      <c r="L78" s="17">
        <f>$C$42</f>
        <v>32</v>
      </c>
      <c r="M78" s="17" t="s">
        <v>23</v>
      </c>
    </row>
    <row r="79" spans="1:13" x14ac:dyDescent="0.25">
      <c r="B79" s="71" t="str">
        <f t="shared" ref="B79:C79" si="32">SUBSTITUTE(B45,",",".")</f>
        <v>0.8915</v>
      </c>
      <c r="C79" s="71" t="str">
        <f t="shared" si="32"/>
        <v>0.8377</v>
      </c>
      <c r="I79" s="17" t="s">
        <v>24</v>
      </c>
      <c r="J79" s="17">
        <f t="shared" si="31"/>
        <v>5</v>
      </c>
      <c r="K79" s="17" t="s">
        <v>22</v>
      </c>
      <c r="L79" s="17">
        <f>$D$42</f>
        <v>34</v>
      </c>
      <c r="M79" s="17" t="s">
        <v>23</v>
      </c>
    </row>
    <row r="80" spans="1:13" x14ac:dyDescent="0.25">
      <c r="B80" s="71" t="str">
        <f t="shared" ref="B80:C80" si="33">SUBSTITUTE(B46,",",".")</f>
        <v>0.0011</v>
      </c>
      <c r="C80" s="71" t="str">
        <f t="shared" si="33"/>
        <v>0.095</v>
      </c>
      <c r="I80" s="17" t="s">
        <v>24</v>
      </c>
      <c r="J80" s="17">
        <f t="shared" si="31"/>
        <v>5</v>
      </c>
      <c r="K80" s="17" t="s">
        <v>22</v>
      </c>
      <c r="L80" s="17">
        <f>$E$42</f>
        <v>36</v>
      </c>
      <c r="M80" s="17" t="s">
        <v>23</v>
      </c>
    </row>
    <row r="81" spans="2:13" x14ac:dyDescent="0.25">
      <c r="B81" s="71" t="str">
        <f t="shared" ref="B81:C81" si="34">SUBSTITUTE(B47,",",".")</f>
        <v>0.0059</v>
      </c>
      <c r="C81" s="71" t="str">
        <f t="shared" si="34"/>
        <v>0.0186</v>
      </c>
      <c r="I81" s="17" t="s">
        <v>24</v>
      </c>
      <c r="J81" s="17">
        <f t="shared" si="31"/>
        <v>5</v>
      </c>
      <c r="K81" s="17" t="s">
        <v>22</v>
      </c>
      <c r="L81" s="17">
        <f>$F$42</f>
        <v>38</v>
      </c>
      <c r="M81" s="17" t="s">
        <v>23</v>
      </c>
    </row>
    <row r="82" spans="2:13" x14ac:dyDescent="0.25">
      <c r="B82" s="71" t="str">
        <f t="shared" ref="B82:C82" si="35">SUBSTITUTE(B48,",",".")</f>
        <v>0.0023</v>
      </c>
      <c r="C82" s="71" t="str">
        <f t="shared" si="35"/>
        <v>0.1901</v>
      </c>
      <c r="I82" s="17" t="s">
        <v>24</v>
      </c>
      <c r="J82" s="17">
        <f t="shared" si="31"/>
        <v>5</v>
      </c>
      <c r="K82" s="17" t="s">
        <v>22</v>
      </c>
      <c r="L82" s="17">
        <f>$G$42</f>
        <v>40</v>
      </c>
      <c r="M82" s="17" t="s">
        <v>23</v>
      </c>
    </row>
    <row r="83" spans="2:13" x14ac:dyDescent="0.25">
      <c r="B83" s="71" t="str">
        <f t="shared" ref="B83:C83" si="36">SUBSTITUTE(B49,",",".")</f>
        <v>0.9282</v>
      </c>
      <c r="C83" s="71" t="str">
        <f t="shared" si="36"/>
        <v>0.9885</v>
      </c>
      <c r="I83" s="17" t="s">
        <v>24</v>
      </c>
      <c r="J83" s="17">
        <f>$C$41</f>
        <v>6</v>
      </c>
      <c r="K83" s="17" t="s">
        <v>22</v>
      </c>
      <c r="L83" s="17">
        <f>$B$42</f>
        <v>30</v>
      </c>
      <c r="M83" s="17" t="s">
        <v>23</v>
      </c>
    </row>
    <row r="84" spans="2:13" x14ac:dyDescent="0.25">
      <c r="B84" s="71" t="str">
        <f t="shared" ref="B84:C84" si="37">SUBSTITUTE(B50,",",".")</f>
        <v>0.8996</v>
      </c>
      <c r="C84" s="71" t="str">
        <f t="shared" si="37"/>
        <v>1.1498</v>
      </c>
      <c r="I84" s="17" t="s">
        <v>24</v>
      </c>
      <c r="J84" s="17">
        <f t="shared" ref="J84:J88" si="38">$C$41</f>
        <v>6</v>
      </c>
      <c r="K84" s="17" t="s">
        <v>22</v>
      </c>
      <c r="L84" s="17">
        <f>$C$42</f>
        <v>32</v>
      </c>
      <c r="M84" s="17" t="s">
        <v>23</v>
      </c>
    </row>
    <row r="85" spans="2:13" x14ac:dyDescent="0.25">
      <c r="B85" s="71" t="str">
        <f t="shared" ref="B85:C85" si="39">SUBSTITUTE(B51,",",".")</f>
        <v>0.9389</v>
      </c>
      <c r="C85" s="71" t="str">
        <f t="shared" si="39"/>
        <v>0.8426</v>
      </c>
      <c r="I85" s="17" t="s">
        <v>24</v>
      </c>
      <c r="J85" s="17">
        <f t="shared" si="38"/>
        <v>6</v>
      </c>
      <c r="K85" s="17" t="s">
        <v>22</v>
      </c>
      <c r="L85" s="17">
        <f>$D$42</f>
        <v>34</v>
      </c>
      <c r="M85" s="17" t="s">
        <v>23</v>
      </c>
    </row>
    <row r="86" spans="2:13" x14ac:dyDescent="0.25">
      <c r="B86" s="71" t="str">
        <f t="shared" ref="B86:C86" si="40">SUBSTITUTE(B52,",",".")</f>
        <v>0.0011</v>
      </c>
      <c r="C86" s="71" t="str">
        <f t="shared" si="40"/>
        <v>0.095</v>
      </c>
      <c r="I86" s="17" t="s">
        <v>24</v>
      </c>
      <c r="J86" s="17">
        <f t="shared" si="38"/>
        <v>6</v>
      </c>
      <c r="K86" s="17" t="s">
        <v>22</v>
      </c>
      <c r="L86" s="17">
        <f>$E$42</f>
        <v>36</v>
      </c>
      <c r="M86" s="17" t="s">
        <v>23</v>
      </c>
    </row>
    <row r="87" spans="2:13" x14ac:dyDescent="0.25">
      <c r="B87" s="71" t="str">
        <f t="shared" ref="B87:C87" si="41">SUBSTITUTE(B53,",",".")</f>
        <v>0.0023</v>
      </c>
      <c r="C87" s="71" t="str">
        <f t="shared" si="41"/>
        <v>0.1901</v>
      </c>
      <c r="I87" s="17" t="s">
        <v>24</v>
      </c>
      <c r="J87" s="17">
        <f t="shared" si="38"/>
        <v>6</v>
      </c>
      <c r="K87" s="17" t="s">
        <v>22</v>
      </c>
      <c r="L87" s="17">
        <f>$F$42</f>
        <v>38</v>
      </c>
      <c r="M87" s="17" t="s">
        <v>23</v>
      </c>
    </row>
    <row r="88" spans="2:13" x14ac:dyDescent="0.25">
      <c r="B88" s="71" t="str">
        <f>SUBSTITUTE(B54,",",".")</f>
        <v>0.0023</v>
      </c>
      <c r="C88" s="71" t="str">
        <f t="shared" ref="C88" si="42">SUBSTITUTE(C54,",",".")</f>
        <v>0.1901</v>
      </c>
      <c r="I88" s="17" t="s">
        <v>24</v>
      </c>
      <c r="J88" s="17">
        <f t="shared" si="38"/>
        <v>6</v>
      </c>
      <c r="K88" s="17" t="s">
        <v>22</v>
      </c>
      <c r="L88" s="17">
        <f>$G$42</f>
        <v>40</v>
      </c>
      <c r="M88" s="17" t="s">
        <v>23</v>
      </c>
    </row>
    <row r="89" spans="2:13" x14ac:dyDescent="0.25">
      <c r="B89" s="71" t="str">
        <f>SUBSTITUTE(B55,",",".")</f>
        <v>1</v>
      </c>
      <c r="C89" s="71" t="str">
        <f>SUBSTITUTE(C55,",",".")</f>
        <v>1.0009</v>
      </c>
      <c r="I89" s="17" t="s">
        <v>24</v>
      </c>
      <c r="J89" s="17">
        <f t="shared" ref="J89:J94" si="43">$D$41</f>
        <v>7</v>
      </c>
      <c r="K89" s="17" t="s">
        <v>22</v>
      </c>
      <c r="L89" s="17">
        <f>$B$42</f>
        <v>30</v>
      </c>
      <c r="M89" s="17" t="s">
        <v>23</v>
      </c>
    </row>
    <row r="90" spans="2:13" x14ac:dyDescent="0.25">
      <c r="B90" s="71" t="str">
        <f t="shared" ref="B90:C90" si="44">SUBSTITUTE(B56,",",".")</f>
        <v>0.979</v>
      </c>
      <c r="C90" s="71" t="str">
        <f t="shared" si="44"/>
        <v>0.9439</v>
      </c>
      <c r="I90" s="17" t="s">
        <v>24</v>
      </c>
      <c r="J90" s="17">
        <f t="shared" si="43"/>
        <v>7</v>
      </c>
      <c r="K90" s="17" t="s">
        <v>22</v>
      </c>
      <c r="L90" s="17">
        <f>$C$42</f>
        <v>32</v>
      </c>
      <c r="M90" s="17" t="s">
        <v>23</v>
      </c>
    </row>
    <row r="91" spans="2:13" x14ac:dyDescent="0.25">
      <c r="B91" s="71" t="str">
        <f t="shared" ref="B91:C91" si="45">SUBSTITUTE(B57,",",".")</f>
        <v>0.9581</v>
      </c>
      <c r="C91" s="71" t="str">
        <f t="shared" si="45"/>
        <v>0.8894</v>
      </c>
      <c r="I91" s="17" t="s">
        <v>24</v>
      </c>
      <c r="J91" s="17">
        <f t="shared" si="43"/>
        <v>7</v>
      </c>
      <c r="K91" s="17" t="s">
        <v>22</v>
      </c>
      <c r="L91" s="17">
        <f>$D$42</f>
        <v>34</v>
      </c>
      <c r="M91" s="17" t="s">
        <v>23</v>
      </c>
    </row>
    <row r="92" spans="2:13" x14ac:dyDescent="0.25">
      <c r="B92" s="71" t="str">
        <f t="shared" ref="B92:C92" si="46">SUBSTITUTE(B58,",",".")</f>
        <v>0.0011</v>
      </c>
      <c r="C92" s="71" t="str">
        <f t="shared" si="46"/>
        <v>0.1901</v>
      </c>
      <c r="I92" s="17" t="s">
        <v>24</v>
      </c>
      <c r="J92" s="17">
        <f t="shared" si="43"/>
        <v>7</v>
      </c>
      <c r="K92" s="17" t="s">
        <v>22</v>
      </c>
      <c r="L92" s="17">
        <f>$E$42</f>
        <v>36</v>
      </c>
      <c r="M92" s="17" t="s">
        <v>23</v>
      </c>
    </row>
    <row r="93" spans="2:13" x14ac:dyDescent="0.25">
      <c r="B93" s="71" t="str">
        <f t="shared" ref="B93:C93" si="47">SUBSTITUTE(B59,",",".")</f>
        <v>0.0606</v>
      </c>
      <c r="C93" s="71" t="str">
        <f t="shared" si="47"/>
        <v>0.102</v>
      </c>
      <c r="I93" s="17" t="s">
        <v>24</v>
      </c>
      <c r="J93" s="17">
        <f t="shared" si="43"/>
        <v>7</v>
      </c>
      <c r="K93" s="17" t="s">
        <v>22</v>
      </c>
      <c r="L93" s="17">
        <f>$F$42</f>
        <v>38</v>
      </c>
      <c r="M93" s="17" t="s">
        <v>23</v>
      </c>
    </row>
    <row r="94" spans="2:13" x14ac:dyDescent="0.25">
      <c r="B94" s="71" t="str">
        <f t="shared" ref="B94:C94" si="48">SUBSTITUTE(B60,",",".")</f>
        <v>0.0273</v>
      </c>
      <c r="C94" s="71" t="str">
        <f t="shared" si="48"/>
        <v>0.1681</v>
      </c>
      <c r="I94" s="17" t="s">
        <v>24</v>
      </c>
      <c r="J94" s="17">
        <f t="shared" si="43"/>
        <v>7</v>
      </c>
      <c r="K94" s="17" t="s">
        <v>22</v>
      </c>
      <c r="L94" s="17">
        <f>$G$42</f>
        <v>40</v>
      </c>
      <c r="M94" s="17" t="s">
        <v>23</v>
      </c>
    </row>
    <row r="95" spans="2:13" x14ac:dyDescent="0.25">
      <c r="B95" s="71" t="str">
        <f t="shared" ref="B95:C95" si="49">SUBSTITUTE(B61,",",".")</f>
        <v>0.0011</v>
      </c>
      <c r="C95" s="71" t="str">
        <f t="shared" si="49"/>
        <v>0.1901</v>
      </c>
      <c r="I95" s="17" t="s">
        <v>24</v>
      </c>
      <c r="J95" s="17">
        <f t="shared" ref="J95:J100" si="50">$E$41</f>
        <v>8</v>
      </c>
      <c r="K95" s="17" t="s">
        <v>22</v>
      </c>
      <c r="L95" s="17">
        <f>$B$42</f>
        <v>30</v>
      </c>
      <c r="M95" s="17" t="s">
        <v>23</v>
      </c>
    </row>
    <row r="96" spans="2:13" x14ac:dyDescent="0.25">
      <c r="B96" s="71" t="str">
        <f t="shared" ref="B96:C96" si="51">SUBSTITUTE(B62,",",".")</f>
        <v>0.0011</v>
      </c>
      <c r="C96" s="71" t="str">
        <f t="shared" si="51"/>
        <v>0.1901</v>
      </c>
      <c r="I96" s="17" t="s">
        <v>24</v>
      </c>
      <c r="J96" s="17">
        <f t="shared" si="50"/>
        <v>8</v>
      </c>
      <c r="K96" s="17" t="s">
        <v>22</v>
      </c>
      <c r="L96" s="17">
        <f>$C$42</f>
        <v>32</v>
      </c>
      <c r="M96" s="17" t="s">
        <v>23</v>
      </c>
    </row>
    <row r="97" spans="2:13" x14ac:dyDescent="0.25">
      <c r="B97" s="71" t="str">
        <f t="shared" ref="B97:C97" si="52">SUBSTITUTE(B63,",",".")</f>
        <v>0.0011</v>
      </c>
      <c r="C97" s="71" t="str">
        <f t="shared" si="52"/>
        <v>0.1901</v>
      </c>
      <c r="I97" s="17" t="s">
        <v>24</v>
      </c>
      <c r="J97" s="17">
        <f t="shared" si="50"/>
        <v>8</v>
      </c>
      <c r="K97" s="17" t="s">
        <v>22</v>
      </c>
      <c r="L97" s="17">
        <f>$D$42</f>
        <v>34</v>
      </c>
      <c r="M97" s="17" t="s">
        <v>23</v>
      </c>
    </row>
    <row r="98" spans="2:13" x14ac:dyDescent="0.25">
      <c r="B98" s="71" t="str">
        <f t="shared" ref="B98:C98" si="53">SUBSTITUTE(B64,",",".")</f>
        <v>0.0011</v>
      </c>
      <c r="C98" s="71" t="str">
        <f t="shared" si="53"/>
        <v>0.1901</v>
      </c>
      <c r="I98" s="17" t="s">
        <v>24</v>
      </c>
      <c r="J98" s="17">
        <f t="shared" si="50"/>
        <v>8</v>
      </c>
      <c r="K98" s="17" t="s">
        <v>22</v>
      </c>
      <c r="L98" s="17">
        <f>$E$42</f>
        <v>36</v>
      </c>
      <c r="M98" s="17" t="s">
        <v>23</v>
      </c>
    </row>
    <row r="99" spans="2:13" x14ac:dyDescent="0.25">
      <c r="B99" s="71" t="str">
        <f t="shared" ref="B99:C99" si="54">SUBSTITUTE(B65,",",".")</f>
        <v>0.0011</v>
      </c>
      <c r="C99" s="71" t="str">
        <f t="shared" si="54"/>
        <v>0.1901</v>
      </c>
      <c r="I99" s="17" t="s">
        <v>24</v>
      </c>
      <c r="J99" s="17">
        <f t="shared" si="50"/>
        <v>8</v>
      </c>
      <c r="K99" s="17" t="s">
        <v>22</v>
      </c>
      <c r="L99" s="17">
        <f>$F$42</f>
        <v>38</v>
      </c>
      <c r="M99" s="17" t="s">
        <v>23</v>
      </c>
    </row>
    <row r="100" spans="2:13" x14ac:dyDescent="0.25">
      <c r="B100" s="71" t="str">
        <f t="shared" ref="B100:C100" si="55">SUBSTITUTE(B66,",",".")</f>
        <v>0.0011</v>
      </c>
      <c r="C100" s="71" t="str">
        <f t="shared" si="55"/>
        <v>0.1901</v>
      </c>
      <c r="I100" s="17" t="s">
        <v>24</v>
      </c>
      <c r="J100" s="17">
        <f t="shared" si="50"/>
        <v>8</v>
      </c>
      <c r="K100" s="17" t="s">
        <v>22</v>
      </c>
      <c r="L100" s="17">
        <f>$G$42</f>
        <v>40</v>
      </c>
      <c r="M100" s="17" t="s">
        <v>23</v>
      </c>
    </row>
    <row r="101" spans="2:13" x14ac:dyDescent="0.25">
      <c r="B101" s="71" t="str">
        <f t="shared" ref="B101:C101" si="56">SUBSTITUTE(B67,",",".")</f>
        <v>1.0702</v>
      </c>
      <c r="C101" s="71" t="str">
        <f t="shared" si="56"/>
        <v>1.0535</v>
      </c>
      <c r="I101" s="17" t="s">
        <v>24</v>
      </c>
      <c r="J101" s="17">
        <f t="shared" ref="J101:J106" si="57">$F$41</f>
        <v>9</v>
      </c>
      <c r="K101" s="17" t="s">
        <v>22</v>
      </c>
      <c r="L101" s="17">
        <f>$B$42</f>
        <v>30</v>
      </c>
      <c r="M101" s="17" t="s">
        <v>23</v>
      </c>
    </row>
    <row r="102" spans="2:13" x14ac:dyDescent="0.25">
      <c r="B102" s="71" t="str">
        <f t="shared" ref="B102:C102" si="58">SUBSTITUTE(B68,",",".")</f>
        <v>1.0485</v>
      </c>
      <c r="C102" s="71" t="str">
        <f t="shared" si="58"/>
        <v>0.9953</v>
      </c>
      <c r="I102" s="17" t="s">
        <v>24</v>
      </c>
      <c r="J102" s="17">
        <f t="shared" si="57"/>
        <v>9</v>
      </c>
      <c r="K102" s="17" t="s">
        <v>22</v>
      </c>
      <c r="L102" s="17">
        <f>$C$42</f>
        <v>32</v>
      </c>
      <c r="M102" s="17" t="s">
        <v>23</v>
      </c>
    </row>
    <row r="103" spans="2:13" x14ac:dyDescent="0.25">
      <c r="B103" s="71" t="str">
        <f t="shared" ref="B103:C103" si="59">SUBSTITUTE(B69,",",".")</f>
        <v>1.0267</v>
      </c>
      <c r="C103" s="71" t="str">
        <f t="shared" si="59"/>
        <v>0.9394</v>
      </c>
      <c r="I103" s="17" t="s">
        <v>24</v>
      </c>
      <c r="J103" s="17">
        <f t="shared" si="57"/>
        <v>9</v>
      </c>
      <c r="K103" s="17" t="s">
        <v>22</v>
      </c>
      <c r="L103" s="17">
        <f>$D$42</f>
        <v>34</v>
      </c>
      <c r="M103" s="17" t="s">
        <v>23</v>
      </c>
    </row>
    <row r="104" spans="2:13" x14ac:dyDescent="0.25">
      <c r="B104" s="71" t="str">
        <f t="shared" ref="B104:C104" si="60">SUBSTITUTE(B70,",",".")</f>
        <v>0.0606</v>
      </c>
      <c r="C104" s="71" t="str">
        <f t="shared" si="60"/>
        <v>1.9391</v>
      </c>
      <c r="I104" s="17" t="s">
        <v>24</v>
      </c>
      <c r="J104" s="17">
        <f t="shared" si="57"/>
        <v>9</v>
      </c>
      <c r="K104" s="17" t="s">
        <v>22</v>
      </c>
      <c r="L104" s="17">
        <f>$E$42</f>
        <v>36</v>
      </c>
      <c r="M104" s="17" t="s">
        <v>23</v>
      </c>
    </row>
    <row r="105" spans="2:13" x14ac:dyDescent="0.25">
      <c r="B105" s="71" t="str">
        <f t="shared" ref="B105:C105" si="61">SUBSTITUTE(B71,",",".")</f>
        <v>0.0071</v>
      </c>
      <c r="C105" s="71" t="str">
        <f t="shared" si="61"/>
        <v>0.2281</v>
      </c>
      <c r="I105" s="17" t="s">
        <v>24</v>
      </c>
      <c r="J105" s="17">
        <f t="shared" si="57"/>
        <v>9</v>
      </c>
      <c r="K105" s="17" t="s">
        <v>22</v>
      </c>
      <c r="L105" s="17">
        <f>$F$42</f>
        <v>38</v>
      </c>
      <c r="M105" s="17" t="s">
        <v>23</v>
      </c>
    </row>
    <row r="106" spans="2:13" x14ac:dyDescent="0.25">
      <c r="B106" s="71" t="str">
        <f t="shared" ref="B106:C106" si="62">SUBSTITUTE(B72,",",".")</f>
        <v>0.0737</v>
      </c>
      <c r="C106" s="71" t="str">
        <f t="shared" si="62"/>
        <v>1.9645</v>
      </c>
      <c r="I106" s="17" t="s">
        <v>24</v>
      </c>
      <c r="J106" s="17">
        <f t="shared" si="57"/>
        <v>9</v>
      </c>
      <c r="K106" s="17" t="s">
        <v>22</v>
      </c>
      <c r="L106" s="17">
        <f>$G$42</f>
        <v>40</v>
      </c>
      <c r="M106" s="17" t="s">
        <v>23</v>
      </c>
    </row>
  </sheetData>
  <sheetProtection password="CF4C" sheet="1" objects="1" scenarios="1"/>
  <mergeCells count="1">
    <mergeCell ref="D2:O2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J13"/>
  <sheetViews>
    <sheetView workbookViewId="0">
      <selection activeCell="G24" sqref="G24"/>
    </sheetView>
  </sheetViews>
  <sheetFormatPr baseColWidth="10" defaultRowHeight="15" x14ac:dyDescent="0.25"/>
  <sheetData>
    <row r="1" spans="1:10" x14ac:dyDescent="0.25">
      <c r="A1" s="91">
        <v>0</v>
      </c>
      <c r="B1" s="91">
        <v>0.25</v>
      </c>
      <c r="C1" s="91">
        <v>0.5</v>
      </c>
      <c r="D1" s="91">
        <v>0.75</v>
      </c>
      <c r="E1" s="91">
        <v>1</v>
      </c>
      <c r="F1" s="17" t="s">
        <v>25</v>
      </c>
      <c r="G1" s="17" t="s">
        <v>26</v>
      </c>
      <c r="H1" s="17" t="s">
        <v>27</v>
      </c>
      <c r="I1" s="17" t="s">
        <v>28</v>
      </c>
      <c r="J1" s="17"/>
    </row>
    <row r="2" spans="1:10" x14ac:dyDescent="0.25">
      <c r="A2" s="91">
        <v>0</v>
      </c>
      <c r="B2" s="17" t="s">
        <v>25</v>
      </c>
      <c r="C2" s="17" t="s">
        <v>29</v>
      </c>
      <c r="D2" s="17" t="s">
        <v>30</v>
      </c>
      <c r="E2" s="17" t="s">
        <v>31</v>
      </c>
      <c r="F2" s="17" t="s">
        <v>27</v>
      </c>
      <c r="G2" s="17" t="s">
        <v>32</v>
      </c>
      <c r="H2" s="17" t="s">
        <v>33</v>
      </c>
      <c r="I2" s="17" t="s">
        <v>34</v>
      </c>
      <c r="J2" s="17">
        <f>A1</f>
        <v>0</v>
      </c>
    </row>
    <row r="3" spans="1:10" x14ac:dyDescent="0.25">
      <c r="A3" s="91">
        <v>0.24970000000000001</v>
      </c>
      <c r="B3" s="17" t="s">
        <v>25</v>
      </c>
      <c r="C3" s="17" t="s">
        <v>29</v>
      </c>
      <c r="D3" s="17" t="s">
        <v>30</v>
      </c>
      <c r="E3" s="17" t="s">
        <v>31</v>
      </c>
      <c r="F3" s="17" t="s">
        <v>27</v>
      </c>
      <c r="G3" s="17" t="s">
        <v>32</v>
      </c>
      <c r="H3" s="17" t="s">
        <v>33</v>
      </c>
      <c r="I3" s="17" t="s">
        <v>34</v>
      </c>
      <c r="J3" s="17">
        <f>B1</f>
        <v>0.25</v>
      </c>
    </row>
    <row r="4" spans="1:10" x14ac:dyDescent="0.25">
      <c r="A4" s="91">
        <v>0.49559999999999998</v>
      </c>
      <c r="B4" s="17" t="s">
        <v>25</v>
      </c>
      <c r="C4" s="17" t="s">
        <v>29</v>
      </c>
      <c r="D4" s="17" t="s">
        <v>30</v>
      </c>
      <c r="E4" s="17" t="s">
        <v>31</v>
      </c>
      <c r="F4" s="17" t="s">
        <v>27</v>
      </c>
      <c r="G4" s="17" t="s">
        <v>32</v>
      </c>
      <c r="H4" s="17" t="s">
        <v>33</v>
      </c>
      <c r="I4" s="17" t="s">
        <v>34</v>
      </c>
      <c r="J4" s="17">
        <f>C1</f>
        <v>0.5</v>
      </c>
    </row>
    <row r="5" spans="1:10" x14ac:dyDescent="0.25">
      <c r="A5" s="91">
        <v>0.69020000000000004</v>
      </c>
      <c r="B5" s="17" t="s">
        <v>25</v>
      </c>
      <c r="C5" s="17" t="s">
        <v>29</v>
      </c>
      <c r="D5" s="17" t="s">
        <v>30</v>
      </c>
      <c r="E5" s="17" t="s">
        <v>31</v>
      </c>
      <c r="F5" s="17" t="s">
        <v>27</v>
      </c>
      <c r="G5" s="17" t="s">
        <v>32</v>
      </c>
      <c r="H5" s="17" t="s">
        <v>33</v>
      </c>
      <c r="I5" s="17" t="s">
        <v>34</v>
      </c>
      <c r="J5" s="17">
        <f>D1</f>
        <v>0.75</v>
      </c>
    </row>
    <row r="6" spans="1:10" x14ac:dyDescent="0.25">
      <c r="A6" s="91">
        <v>1</v>
      </c>
      <c r="B6" s="17" t="s">
        <v>25</v>
      </c>
      <c r="C6" s="17" t="s">
        <v>29</v>
      </c>
      <c r="D6" s="17" t="s">
        <v>30</v>
      </c>
      <c r="E6" s="17" t="s">
        <v>31</v>
      </c>
      <c r="F6" s="17" t="s">
        <v>27</v>
      </c>
      <c r="G6" s="17" t="s">
        <v>32</v>
      </c>
      <c r="H6" s="17" t="s">
        <v>33</v>
      </c>
      <c r="I6" s="17" t="s">
        <v>34</v>
      </c>
      <c r="J6" s="17">
        <f>E1</f>
        <v>1</v>
      </c>
    </row>
    <row r="8" spans="1:10" x14ac:dyDescent="0.25">
      <c r="A8" s="109" t="str">
        <f>SUBSTITUTE(A1,",",".")</f>
        <v>0</v>
      </c>
      <c r="B8" s="109" t="str">
        <f t="shared" ref="B8:E8" si="0">SUBSTITUTE(B1,",",".")</f>
        <v>0.25</v>
      </c>
      <c r="C8" s="109" t="str">
        <f t="shared" si="0"/>
        <v>0.5</v>
      </c>
      <c r="D8" s="109" t="str">
        <f t="shared" si="0"/>
        <v>0.75</v>
      </c>
      <c r="E8" s="109" t="str">
        <f t="shared" si="0"/>
        <v>1</v>
      </c>
      <c r="F8" s="110" t="s">
        <v>25</v>
      </c>
      <c r="G8" s="110" t="s">
        <v>26</v>
      </c>
      <c r="H8" s="110" t="s">
        <v>27</v>
      </c>
      <c r="I8" s="110" t="s">
        <v>28</v>
      </c>
      <c r="J8" s="110"/>
    </row>
    <row r="9" spans="1:10" x14ac:dyDescent="0.25">
      <c r="A9" s="109" t="str">
        <f>SUBSTITUTE(A2,",",".")</f>
        <v>0</v>
      </c>
      <c r="B9" s="110" t="s">
        <v>25</v>
      </c>
      <c r="C9" s="110" t="s">
        <v>29</v>
      </c>
      <c r="D9" s="110" t="s">
        <v>30</v>
      </c>
      <c r="E9" s="110" t="s">
        <v>31</v>
      </c>
      <c r="F9" s="110" t="s">
        <v>27</v>
      </c>
      <c r="G9" s="110" t="s">
        <v>32</v>
      </c>
      <c r="H9" s="110" t="s">
        <v>33</v>
      </c>
      <c r="I9" s="110" t="s">
        <v>34</v>
      </c>
      <c r="J9" s="110" t="str">
        <f>A8</f>
        <v>0</v>
      </c>
    </row>
    <row r="10" spans="1:10" x14ac:dyDescent="0.25">
      <c r="A10" s="109" t="str">
        <f t="shared" ref="A10:A13" si="1">SUBSTITUTE(A3,",",".")</f>
        <v>0.2497</v>
      </c>
      <c r="B10" s="110" t="s">
        <v>25</v>
      </c>
      <c r="C10" s="110" t="s">
        <v>29</v>
      </c>
      <c r="D10" s="110" t="s">
        <v>30</v>
      </c>
      <c r="E10" s="110" t="s">
        <v>31</v>
      </c>
      <c r="F10" s="110" t="s">
        <v>27</v>
      </c>
      <c r="G10" s="110" t="s">
        <v>32</v>
      </c>
      <c r="H10" s="110" t="s">
        <v>33</v>
      </c>
      <c r="I10" s="110" t="s">
        <v>34</v>
      </c>
      <c r="J10" s="110" t="str">
        <f>B8</f>
        <v>0.25</v>
      </c>
    </row>
    <row r="11" spans="1:10" x14ac:dyDescent="0.25">
      <c r="A11" s="109" t="str">
        <f t="shared" si="1"/>
        <v>0.4956</v>
      </c>
      <c r="B11" s="110" t="s">
        <v>25</v>
      </c>
      <c r="C11" s="110" t="s">
        <v>29</v>
      </c>
      <c r="D11" s="110" t="s">
        <v>30</v>
      </c>
      <c r="E11" s="110" t="s">
        <v>31</v>
      </c>
      <c r="F11" s="110" t="s">
        <v>27</v>
      </c>
      <c r="G11" s="110" t="s">
        <v>32</v>
      </c>
      <c r="H11" s="110" t="s">
        <v>33</v>
      </c>
      <c r="I11" s="110" t="s">
        <v>34</v>
      </c>
      <c r="J11" s="110" t="str">
        <f>C8</f>
        <v>0.5</v>
      </c>
    </row>
    <row r="12" spans="1:10" x14ac:dyDescent="0.25">
      <c r="A12" s="109" t="str">
        <f t="shared" si="1"/>
        <v>0.6902</v>
      </c>
      <c r="B12" s="110" t="s">
        <v>25</v>
      </c>
      <c r="C12" s="110" t="s">
        <v>29</v>
      </c>
      <c r="D12" s="110" t="s">
        <v>30</v>
      </c>
      <c r="E12" s="110" t="s">
        <v>31</v>
      </c>
      <c r="F12" s="110" t="s">
        <v>27</v>
      </c>
      <c r="G12" s="110" t="s">
        <v>32</v>
      </c>
      <c r="H12" s="110" t="s">
        <v>33</v>
      </c>
      <c r="I12" s="110" t="s">
        <v>34</v>
      </c>
      <c r="J12" s="110" t="str">
        <f>D8</f>
        <v>0.75</v>
      </c>
    </row>
    <row r="13" spans="1:10" x14ac:dyDescent="0.25">
      <c r="A13" s="109" t="str">
        <f t="shared" si="1"/>
        <v>1</v>
      </c>
      <c r="B13" s="110" t="s">
        <v>25</v>
      </c>
      <c r="C13" s="110" t="s">
        <v>29</v>
      </c>
      <c r="D13" s="110" t="s">
        <v>30</v>
      </c>
      <c r="E13" s="110" t="s">
        <v>31</v>
      </c>
      <c r="F13" s="110" t="s">
        <v>27</v>
      </c>
      <c r="G13" s="110" t="s">
        <v>32</v>
      </c>
      <c r="H13" s="110" t="s">
        <v>33</v>
      </c>
      <c r="I13" s="110" t="s">
        <v>34</v>
      </c>
      <c r="J13" s="110" t="str">
        <f>E8</f>
        <v>1</v>
      </c>
    </row>
  </sheetData>
  <sheetProtection password="CF4C"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O70"/>
  <sheetViews>
    <sheetView workbookViewId="0">
      <pane ySplit="11" topLeftCell="A12" activePane="bottomLeft" state="frozen"/>
      <selection activeCell="D40" sqref="D40"/>
      <selection pane="bottomLeft" activeCell="D40" sqref="D40"/>
    </sheetView>
  </sheetViews>
  <sheetFormatPr baseColWidth="10" defaultRowHeight="15" x14ac:dyDescent="0.25"/>
  <cols>
    <col min="1" max="1" width="11.42578125" style="17"/>
    <col min="2" max="2" width="13.28515625" style="17" bestFit="1" customWidth="1"/>
    <col min="3" max="3" width="12.42578125" style="17" bestFit="1" customWidth="1"/>
    <col min="4" max="4" width="16.28515625" style="17" customWidth="1"/>
    <col min="5" max="5" width="20.28515625" style="17" bestFit="1" customWidth="1"/>
    <col min="6" max="6" width="15.5703125" style="17" bestFit="1" customWidth="1"/>
    <col min="7" max="7" width="20.28515625" style="17" bestFit="1" customWidth="1"/>
    <col min="8" max="8" width="15.5703125" style="17" bestFit="1" customWidth="1"/>
    <col min="9" max="9" width="35.7109375" style="17" customWidth="1"/>
    <col min="10" max="10" width="15.5703125" style="17" bestFit="1" customWidth="1"/>
    <col min="11" max="11" width="18.7109375" style="17" bestFit="1" customWidth="1"/>
    <col min="12" max="12" width="14.140625" style="17" bestFit="1" customWidth="1"/>
    <col min="13" max="13" width="20.28515625" style="17" bestFit="1" customWidth="1"/>
    <col min="14" max="14" width="14.140625" style="17" bestFit="1" customWidth="1"/>
    <col min="15" max="15" width="20.28515625" style="17" bestFit="1" customWidth="1"/>
    <col min="16" max="16384" width="11.42578125" style="17"/>
  </cols>
  <sheetData>
    <row r="1" spans="2:15" ht="15.75" thickBot="1" x14ac:dyDescent="0.3"/>
    <row r="2" spans="2:15" ht="15.75" thickBot="1" x14ac:dyDescent="0.3">
      <c r="B2" s="38" t="s">
        <v>5</v>
      </c>
      <c r="C2" s="19"/>
      <c r="D2" s="111" t="s">
        <v>2</v>
      </c>
      <c r="E2" s="112"/>
      <c r="F2" s="112"/>
      <c r="G2" s="112"/>
      <c r="H2" s="112"/>
      <c r="I2" s="112"/>
      <c r="J2" s="112"/>
      <c r="K2" s="112"/>
      <c r="L2" s="64"/>
      <c r="N2" s="62"/>
      <c r="O2" s="62"/>
    </row>
    <row r="3" spans="2:15" ht="15.75" thickBot="1" x14ac:dyDescent="0.3">
      <c r="B3" s="13" t="s">
        <v>4</v>
      </c>
      <c r="C3" s="14"/>
      <c r="D3" s="81">
        <v>30</v>
      </c>
      <c r="E3" s="82">
        <v>30</v>
      </c>
      <c r="F3" s="82">
        <v>32</v>
      </c>
      <c r="G3" s="83">
        <v>32</v>
      </c>
      <c r="H3" s="82">
        <v>34</v>
      </c>
      <c r="I3" s="82">
        <v>34</v>
      </c>
      <c r="J3" s="82">
        <v>36</v>
      </c>
      <c r="K3" s="108">
        <v>36</v>
      </c>
      <c r="L3" s="64"/>
      <c r="N3" s="34"/>
      <c r="O3" s="34"/>
    </row>
    <row r="4" spans="2:15" ht="15.75" thickBot="1" x14ac:dyDescent="0.3">
      <c r="B4" s="38" t="s">
        <v>0</v>
      </c>
      <c r="C4" s="26" t="s">
        <v>1</v>
      </c>
      <c r="D4" s="19" t="s">
        <v>3</v>
      </c>
      <c r="E4" s="22" t="s">
        <v>6</v>
      </c>
      <c r="F4" s="19" t="s">
        <v>3</v>
      </c>
      <c r="G4" s="33" t="s">
        <v>6</v>
      </c>
      <c r="H4" s="19" t="s">
        <v>3</v>
      </c>
      <c r="I4" s="22" t="s">
        <v>6</v>
      </c>
      <c r="J4" s="19" t="s">
        <v>3</v>
      </c>
      <c r="K4" s="19" t="s">
        <v>6</v>
      </c>
      <c r="L4" s="64"/>
      <c r="N4" s="34"/>
      <c r="O4" s="34"/>
    </row>
    <row r="5" spans="2:15" x14ac:dyDescent="0.25">
      <c r="B5" s="84">
        <v>5</v>
      </c>
      <c r="C5" s="85">
        <v>0</v>
      </c>
      <c r="D5" s="72">
        <v>783.72</v>
      </c>
      <c r="E5" s="73">
        <v>157.19999999999999</v>
      </c>
      <c r="F5" s="73">
        <v>766.84</v>
      </c>
      <c r="G5" s="74">
        <v>163.4</v>
      </c>
      <c r="H5" s="73">
        <v>749.16</v>
      </c>
      <c r="I5" s="73">
        <v>170</v>
      </c>
      <c r="J5" s="73">
        <v>1</v>
      </c>
      <c r="K5" s="103">
        <v>1</v>
      </c>
      <c r="L5" s="64"/>
      <c r="N5" s="34"/>
      <c r="O5" s="34"/>
    </row>
    <row r="6" spans="2:15" x14ac:dyDescent="0.25">
      <c r="B6" s="86">
        <v>7</v>
      </c>
      <c r="C6" s="87">
        <v>0</v>
      </c>
      <c r="D6" s="75">
        <v>840.32</v>
      </c>
      <c r="E6" s="76">
        <v>159.6</v>
      </c>
      <c r="F6" s="76">
        <v>822.74</v>
      </c>
      <c r="G6" s="77">
        <v>165.7</v>
      </c>
      <c r="H6" s="76">
        <v>805.16</v>
      </c>
      <c r="I6" s="76">
        <v>172.1</v>
      </c>
      <c r="J6" s="76">
        <v>1</v>
      </c>
      <c r="K6" s="105">
        <v>1</v>
      </c>
      <c r="L6" s="64"/>
    </row>
    <row r="7" spans="2:15" ht="15.75" thickBot="1" x14ac:dyDescent="0.3">
      <c r="B7" s="88">
        <v>9</v>
      </c>
      <c r="C7" s="89">
        <v>0</v>
      </c>
      <c r="D7" s="78">
        <v>899.39</v>
      </c>
      <c r="E7" s="79">
        <v>162.30000000000001</v>
      </c>
      <c r="F7" s="79">
        <v>881.11</v>
      </c>
      <c r="G7" s="80">
        <v>168.3</v>
      </c>
      <c r="H7" s="79">
        <v>862.83</v>
      </c>
      <c r="I7" s="79">
        <v>174.6</v>
      </c>
      <c r="J7" s="79">
        <v>1</v>
      </c>
      <c r="K7" s="107">
        <v>1</v>
      </c>
      <c r="L7" s="64"/>
    </row>
    <row r="8" spans="2:15" x14ac:dyDescent="0.25">
      <c r="B8" s="34"/>
      <c r="C8" s="34"/>
      <c r="D8" s="34"/>
      <c r="E8" s="34"/>
      <c r="F8" s="34"/>
      <c r="G8" s="35"/>
      <c r="H8" s="34"/>
      <c r="I8" s="34"/>
      <c r="J8" s="34"/>
      <c r="K8" s="34"/>
      <c r="L8" s="34"/>
      <c r="M8" s="34"/>
    </row>
    <row r="9" spans="2:15" x14ac:dyDescent="0.25">
      <c r="B9" s="34" t="s">
        <v>13</v>
      </c>
      <c r="C9" s="17" t="s">
        <v>14</v>
      </c>
      <c r="E9" s="90">
        <v>30</v>
      </c>
      <c r="F9" s="34"/>
      <c r="G9" s="5" t="s">
        <v>3</v>
      </c>
      <c r="H9" s="91">
        <v>840.32</v>
      </c>
      <c r="I9" s="5" t="s">
        <v>8</v>
      </c>
      <c r="J9" s="91">
        <f>H9*3600</f>
        <v>3025152</v>
      </c>
      <c r="K9" s="34"/>
      <c r="L9" s="36" t="s">
        <v>18</v>
      </c>
      <c r="M9" s="91">
        <v>5.26</v>
      </c>
    </row>
    <row r="10" spans="2:15" x14ac:dyDescent="0.25">
      <c r="B10" s="34"/>
      <c r="C10" s="17" t="s">
        <v>15</v>
      </c>
      <c r="E10" s="90">
        <v>7</v>
      </c>
      <c r="F10" s="34"/>
      <c r="G10" s="5" t="s">
        <v>6</v>
      </c>
      <c r="H10" s="91">
        <v>159.6</v>
      </c>
      <c r="I10" s="5" t="s">
        <v>7</v>
      </c>
      <c r="J10" s="91">
        <f>H10*3600</f>
        <v>574560</v>
      </c>
      <c r="K10" s="34"/>
      <c r="L10" s="34"/>
      <c r="M10" s="34"/>
    </row>
    <row r="12" spans="2:15" ht="15.75" thickBot="1" x14ac:dyDescent="0.3"/>
    <row r="13" spans="2:15" ht="15.75" thickBot="1" x14ac:dyDescent="0.3">
      <c r="B13" s="17" t="s">
        <v>11</v>
      </c>
      <c r="D13" s="15" t="s">
        <v>9</v>
      </c>
      <c r="E13" s="16" t="s">
        <v>10</v>
      </c>
      <c r="F13" s="8" t="s">
        <v>9</v>
      </c>
      <c r="G13" s="16" t="s">
        <v>10</v>
      </c>
      <c r="H13" s="8" t="s">
        <v>9</v>
      </c>
      <c r="I13" s="16" t="s">
        <v>10</v>
      </c>
      <c r="J13" s="8" t="s">
        <v>9</v>
      </c>
      <c r="K13" s="8" t="s">
        <v>10</v>
      </c>
      <c r="L13" s="64"/>
      <c r="M13" s="5"/>
    </row>
    <row r="14" spans="2:15" ht="15.75" thickBot="1" x14ac:dyDescent="0.3">
      <c r="B14" s="38" t="s">
        <v>0</v>
      </c>
      <c r="C14" s="26" t="s">
        <v>1</v>
      </c>
      <c r="D14" s="23" t="s">
        <v>8</v>
      </c>
      <c r="E14" s="7" t="s">
        <v>7</v>
      </c>
      <c r="F14" s="6" t="s">
        <v>8</v>
      </c>
      <c r="G14" s="24" t="s">
        <v>7</v>
      </c>
      <c r="H14" s="6" t="s">
        <v>8</v>
      </c>
      <c r="I14" s="7" t="s">
        <v>7</v>
      </c>
      <c r="J14" s="6" t="s">
        <v>8</v>
      </c>
      <c r="K14" s="6" t="s">
        <v>7</v>
      </c>
      <c r="L14" s="64"/>
      <c r="M14" s="65"/>
    </row>
    <row r="15" spans="2:15" x14ac:dyDescent="0.25">
      <c r="B15" s="38">
        <f>B5</f>
        <v>5</v>
      </c>
      <c r="C15" s="1">
        <f>C5</f>
        <v>0</v>
      </c>
      <c r="D15" s="5">
        <f>D5*1000*3.6</f>
        <v>2821392</v>
      </c>
      <c r="E15" s="57">
        <f t="shared" ref="E15:K17" si="0">E5*1000*3.6</f>
        <v>565920</v>
      </c>
      <c r="F15" s="5">
        <f t="shared" si="0"/>
        <v>2760624</v>
      </c>
      <c r="G15" s="57">
        <f t="shared" si="0"/>
        <v>588240</v>
      </c>
      <c r="H15" s="5">
        <f t="shared" si="0"/>
        <v>2696976</v>
      </c>
      <c r="I15" s="57">
        <f t="shared" si="0"/>
        <v>612000</v>
      </c>
      <c r="J15" s="5">
        <f t="shared" si="0"/>
        <v>3600</v>
      </c>
      <c r="K15" s="5">
        <f t="shared" si="0"/>
        <v>3600</v>
      </c>
      <c r="L15" s="64"/>
      <c r="M15" s="5"/>
    </row>
    <row r="16" spans="2:15" x14ac:dyDescent="0.25">
      <c r="B16" s="39">
        <f t="shared" ref="B16:C17" si="1">B6</f>
        <v>7</v>
      </c>
      <c r="C16" s="10">
        <f t="shared" si="1"/>
        <v>0</v>
      </c>
      <c r="D16" s="5">
        <f>D6*1000*3.6</f>
        <v>3025152</v>
      </c>
      <c r="E16" s="57">
        <f t="shared" si="0"/>
        <v>574560</v>
      </c>
      <c r="F16" s="5">
        <f t="shared" si="0"/>
        <v>2961864</v>
      </c>
      <c r="G16" s="57">
        <f t="shared" si="0"/>
        <v>596520</v>
      </c>
      <c r="H16" s="59">
        <f>H6*1000*3.6</f>
        <v>2898576</v>
      </c>
      <c r="I16" s="60">
        <f t="shared" si="0"/>
        <v>619560</v>
      </c>
      <c r="J16" s="5">
        <f t="shared" si="0"/>
        <v>3600</v>
      </c>
      <c r="K16" s="5">
        <f t="shared" si="0"/>
        <v>3600</v>
      </c>
      <c r="L16" s="64"/>
      <c r="M16" s="5"/>
    </row>
    <row r="17" spans="2:13" ht="15.75" thickBot="1" x14ac:dyDescent="0.3">
      <c r="B17" s="40">
        <f t="shared" si="1"/>
        <v>9</v>
      </c>
      <c r="C17" s="12">
        <f t="shared" si="1"/>
        <v>0</v>
      </c>
      <c r="D17" s="11">
        <f>D7*1000*3.6</f>
        <v>3237804</v>
      </c>
      <c r="E17" s="58">
        <f t="shared" si="0"/>
        <v>584280</v>
      </c>
      <c r="F17" s="11">
        <f t="shared" si="0"/>
        <v>3171996</v>
      </c>
      <c r="G17" s="58">
        <f t="shared" si="0"/>
        <v>605880</v>
      </c>
      <c r="H17" s="11">
        <f t="shared" si="0"/>
        <v>3106188</v>
      </c>
      <c r="I17" s="58">
        <f t="shared" si="0"/>
        <v>628560</v>
      </c>
      <c r="J17" s="11">
        <f t="shared" si="0"/>
        <v>3600</v>
      </c>
      <c r="K17" s="11">
        <f t="shared" si="0"/>
        <v>3600</v>
      </c>
      <c r="L17" s="64"/>
      <c r="M17" s="5"/>
    </row>
    <row r="19" spans="2:13" ht="15.75" thickBot="1" x14ac:dyDescent="0.3">
      <c r="B19" s="17" t="s">
        <v>12</v>
      </c>
      <c r="C19" s="5"/>
    </row>
    <row r="20" spans="2:13" x14ac:dyDescent="0.25">
      <c r="B20" s="38">
        <f>B5</f>
        <v>5</v>
      </c>
      <c r="C20" s="1">
        <f>C5</f>
        <v>0</v>
      </c>
      <c r="D20" s="27">
        <f>D15/E15</f>
        <v>4.9854961832061067</v>
      </c>
      <c r="E20" s="1"/>
      <c r="F20" s="27">
        <f>F15/G15</f>
        <v>4.6930232558139533</v>
      </c>
      <c r="G20" s="30"/>
      <c r="H20" s="27">
        <f>H15/I15</f>
        <v>4.4068235294117644</v>
      </c>
      <c r="I20" s="19"/>
      <c r="J20" s="27">
        <f>J15/K15</f>
        <v>1</v>
      </c>
      <c r="K20" s="19"/>
      <c r="L20" s="67"/>
      <c r="M20" s="66"/>
    </row>
    <row r="21" spans="2:13" ht="15.75" x14ac:dyDescent="0.25">
      <c r="B21" s="39">
        <f t="shared" ref="B21:C22" si="2">B6</f>
        <v>7</v>
      </c>
      <c r="C21" s="10">
        <f t="shared" si="2"/>
        <v>0</v>
      </c>
      <c r="D21" s="28">
        <f t="shared" ref="D21:F22" si="3">D16/E16</f>
        <v>5.26516290726817</v>
      </c>
      <c r="E21" s="10"/>
      <c r="F21" s="28">
        <f t="shared" si="3"/>
        <v>4.9652383826191917</v>
      </c>
      <c r="G21" s="31"/>
      <c r="H21" s="61">
        <f t="shared" ref="H21:H22" si="4">H16/I16</f>
        <v>4.6784427658338172</v>
      </c>
      <c r="I21" s="5"/>
      <c r="J21" s="28">
        <f t="shared" ref="J21:J22" si="5">J16/K16</f>
        <v>1</v>
      </c>
      <c r="K21" s="5"/>
      <c r="L21" s="67"/>
      <c r="M21" s="66"/>
    </row>
    <row r="22" spans="2:13" ht="15.75" thickBot="1" x14ac:dyDescent="0.3">
      <c r="B22" s="40">
        <f t="shared" si="2"/>
        <v>9</v>
      </c>
      <c r="C22" s="12">
        <f t="shared" si="2"/>
        <v>0</v>
      </c>
      <c r="D22" s="29">
        <f t="shared" si="3"/>
        <v>5.5415280345040046</v>
      </c>
      <c r="E22" s="12"/>
      <c r="F22" s="29">
        <f t="shared" si="3"/>
        <v>5.2353535353535356</v>
      </c>
      <c r="G22" s="32"/>
      <c r="H22" s="29">
        <f t="shared" si="4"/>
        <v>4.9417525773195878</v>
      </c>
      <c r="I22" s="11"/>
      <c r="J22" s="29">
        <f t="shared" si="5"/>
        <v>1</v>
      </c>
      <c r="K22" s="11"/>
      <c r="L22" s="67"/>
      <c r="M22" s="66"/>
    </row>
    <row r="24" spans="2:13" ht="15.75" thickBot="1" x14ac:dyDescent="0.3"/>
    <row r="25" spans="2:13" ht="15.75" thickBot="1" x14ac:dyDescent="0.3">
      <c r="D25" s="41" t="s">
        <v>16</v>
      </c>
      <c r="E25" s="53" t="s">
        <v>17</v>
      </c>
      <c r="F25" s="42" t="s">
        <v>16</v>
      </c>
      <c r="G25" s="53" t="s">
        <v>17</v>
      </c>
      <c r="H25" s="42" t="s">
        <v>16</v>
      </c>
      <c r="I25" s="53" t="s">
        <v>17</v>
      </c>
      <c r="J25" s="42" t="s">
        <v>16</v>
      </c>
      <c r="K25" s="42" t="s">
        <v>17</v>
      </c>
      <c r="L25" s="64"/>
      <c r="M25" s="5"/>
    </row>
    <row r="26" spans="2:13" x14ac:dyDescent="0.25">
      <c r="B26" s="38">
        <f>B5</f>
        <v>5</v>
      </c>
      <c r="C26" s="1">
        <f>C5</f>
        <v>0</v>
      </c>
      <c r="D26" s="44">
        <f>D15/$J$9</f>
        <v>0.93264470677837019</v>
      </c>
      <c r="E26" s="54">
        <f>D20/$M$9</f>
        <v>0.94781296258671233</v>
      </c>
      <c r="F26" s="45">
        <f>F15/$J$9</f>
        <v>0.91255712109672504</v>
      </c>
      <c r="G26" s="54">
        <f>F20/$M$9</f>
        <v>0.89220974445132195</v>
      </c>
      <c r="H26" s="45">
        <f>H15/$J$9</f>
        <v>0.89151751713632899</v>
      </c>
      <c r="I26" s="54">
        <f>H20/$M$9</f>
        <v>0.83779915007828221</v>
      </c>
      <c r="J26" s="45">
        <f>J15/$J$9</f>
        <v>1.19002284843869E-3</v>
      </c>
      <c r="K26" s="45">
        <f>J20/$M$9</f>
        <v>0.19011406844106465</v>
      </c>
      <c r="L26" s="68"/>
      <c r="M26" s="48"/>
    </row>
    <row r="27" spans="2:13" x14ac:dyDescent="0.25">
      <c r="B27" s="39">
        <f t="shared" ref="B27:C28" si="6">B6</f>
        <v>7</v>
      </c>
      <c r="C27" s="10">
        <f t="shared" si="6"/>
        <v>0</v>
      </c>
      <c r="D27" s="47">
        <f t="shared" ref="D27:F28" si="7">D16/$J$9</f>
        <v>1</v>
      </c>
      <c r="E27" s="55">
        <f t="shared" ref="E27:G28" si="8">D21/$M$9</f>
        <v>1.0009815413057357</v>
      </c>
      <c r="F27" s="48">
        <f t="shared" si="7"/>
        <v>0.97907939832444779</v>
      </c>
      <c r="G27" s="55">
        <f t="shared" si="8"/>
        <v>0.94396166969946615</v>
      </c>
      <c r="H27" s="48">
        <f t="shared" ref="H27:H28" si="9">H16/$J$9</f>
        <v>0.95815879664889569</v>
      </c>
      <c r="I27" s="55">
        <f t="shared" ref="I27:I28" si="10">H21/$M$9</f>
        <v>0.88943778818133412</v>
      </c>
      <c r="J27" s="48">
        <f t="shared" ref="J27:J28" si="11">J16/$J$9</f>
        <v>1.19002284843869E-3</v>
      </c>
      <c r="K27" s="48">
        <f t="shared" ref="K27:K28" si="12">J21/$M$9</f>
        <v>0.19011406844106465</v>
      </c>
      <c r="L27" s="68"/>
      <c r="M27" s="48"/>
    </row>
    <row r="28" spans="2:13" ht="15.75" thickBot="1" x14ac:dyDescent="0.3">
      <c r="B28" s="40">
        <f t="shared" si="6"/>
        <v>9</v>
      </c>
      <c r="C28" s="12">
        <f t="shared" si="6"/>
        <v>0</v>
      </c>
      <c r="D28" s="50">
        <f t="shared" si="7"/>
        <v>1.0702946496572734</v>
      </c>
      <c r="E28" s="56">
        <f t="shared" si="8"/>
        <v>1.0535224400197727</v>
      </c>
      <c r="F28" s="51">
        <f>F17/$J$9</f>
        <v>1.0485410319878141</v>
      </c>
      <c r="G28" s="56">
        <f>F22/$M$9</f>
        <v>0.99531436033337184</v>
      </c>
      <c r="H28" s="51">
        <f t="shared" si="9"/>
        <v>1.0267874143183549</v>
      </c>
      <c r="I28" s="56">
        <f t="shared" si="10"/>
        <v>0.93949668770334371</v>
      </c>
      <c r="J28" s="51">
        <f t="shared" si="11"/>
        <v>1.19002284843869E-3</v>
      </c>
      <c r="K28" s="51">
        <f t="shared" si="12"/>
        <v>0.19011406844106465</v>
      </c>
      <c r="L28" s="68"/>
      <c r="M28" s="48"/>
    </row>
    <row r="35" spans="1:13" x14ac:dyDescent="0.25">
      <c r="B35" s="37"/>
      <c r="C35" s="37"/>
    </row>
    <row r="36" spans="1:13" x14ac:dyDescent="0.25">
      <c r="B36" s="37"/>
      <c r="C36" s="37"/>
    </row>
    <row r="37" spans="1:13" x14ac:dyDescent="0.25">
      <c r="B37" s="37"/>
      <c r="C37" s="37"/>
    </row>
    <row r="38" spans="1:13" x14ac:dyDescent="0.25">
      <c r="B38" s="37"/>
      <c r="C38" s="37"/>
    </row>
    <row r="39" spans="1:13" x14ac:dyDescent="0.25">
      <c r="B39" s="37"/>
      <c r="C39" s="37"/>
    </row>
    <row r="40" spans="1:13" x14ac:dyDescent="0.25">
      <c r="A40" s="17" t="s">
        <v>19</v>
      </c>
      <c r="B40" s="37"/>
      <c r="C40" s="37"/>
    </row>
    <row r="41" spans="1:13" x14ac:dyDescent="0.25">
      <c r="B41" s="70">
        <f>B5</f>
        <v>5</v>
      </c>
      <c r="C41" s="70">
        <f>B6</f>
        <v>7</v>
      </c>
      <c r="D41" s="70">
        <f>B7</f>
        <v>9</v>
      </c>
      <c r="E41" s="70"/>
      <c r="F41" s="70"/>
      <c r="I41" s="17" t="s">
        <v>20</v>
      </c>
    </row>
    <row r="42" spans="1:13" x14ac:dyDescent="0.25">
      <c r="B42" s="70">
        <f>D3</f>
        <v>30</v>
      </c>
      <c r="C42" s="70">
        <f>F3</f>
        <v>32</v>
      </c>
      <c r="D42" s="70">
        <f>H3</f>
        <v>34</v>
      </c>
      <c r="E42" s="70">
        <f>J3</f>
        <v>36</v>
      </c>
      <c r="F42" s="70"/>
      <c r="I42" s="17" t="s">
        <v>21</v>
      </c>
    </row>
    <row r="43" spans="1:13" x14ac:dyDescent="0.25">
      <c r="B43" s="37">
        <f>TRUNC(D26,4)</f>
        <v>0.93259999999999998</v>
      </c>
      <c r="C43" s="37">
        <f>TRUNC(E26,4)</f>
        <v>0.94779999999999998</v>
      </c>
      <c r="I43" s="17" t="s">
        <v>24</v>
      </c>
      <c r="J43" s="17">
        <f>$B$41</f>
        <v>5</v>
      </c>
      <c r="K43" s="17" t="s">
        <v>22</v>
      </c>
      <c r="L43" s="17">
        <f>$B$42</f>
        <v>30</v>
      </c>
      <c r="M43" s="17" t="s">
        <v>23</v>
      </c>
    </row>
    <row r="44" spans="1:13" x14ac:dyDescent="0.25">
      <c r="B44" s="37">
        <f>TRUNC(F26,4)</f>
        <v>0.91249999999999998</v>
      </c>
      <c r="C44" s="37">
        <f>TRUNC(G26,4)</f>
        <v>0.89219999999999999</v>
      </c>
      <c r="I44" s="17" t="s">
        <v>24</v>
      </c>
      <c r="J44" s="17">
        <f t="shared" ref="J44:J46" si="13">$B$41</f>
        <v>5</v>
      </c>
      <c r="K44" s="17" t="s">
        <v>22</v>
      </c>
      <c r="L44" s="17">
        <f>$C$42</f>
        <v>32</v>
      </c>
      <c r="M44" s="17" t="s">
        <v>23</v>
      </c>
    </row>
    <row r="45" spans="1:13" x14ac:dyDescent="0.25">
      <c r="B45" s="37">
        <f>TRUNC(H26,4)</f>
        <v>0.89149999999999996</v>
      </c>
      <c r="C45" s="37">
        <f>TRUNC(I26,4)</f>
        <v>0.8377</v>
      </c>
      <c r="I45" s="17" t="s">
        <v>24</v>
      </c>
      <c r="J45" s="17">
        <f t="shared" si="13"/>
        <v>5</v>
      </c>
      <c r="K45" s="17" t="s">
        <v>22</v>
      </c>
      <c r="L45" s="17">
        <f>$D$42</f>
        <v>34</v>
      </c>
      <c r="M45" s="17" t="s">
        <v>23</v>
      </c>
    </row>
    <row r="46" spans="1:13" x14ac:dyDescent="0.25">
      <c r="B46" s="37">
        <f>TRUNC(J26,4)</f>
        <v>1.1000000000000001E-3</v>
      </c>
      <c r="C46" s="37">
        <f>TRUNC(K26,4)</f>
        <v>0.19009999999999999</v>
      </c>
      <c r="I46" s="17" t="s">
        <v>24</v>
      </c>
      <c r="J46" s="17">
        <f t="shared" si="13"/>
        <v>5</v>
      </c>
      <c r="K46" s="17" t="s">
        <v>22</v>
      </c>
      <c r="L46" s="17">
        <f>$E$42</f>
        <v>36</v>
      </c>
      <c r="M46" s="17" t="s">
        <v>23</v>
      </c>
    </row>
    <row r="47" spans="1:13" x14ac:dyDescent="0.25">
      <c r="B47" s="17">
        <f>TRUNC(D27,4)</f>
        <v>1</v>
      </c>
      <c r="C47" s="17">
        <f>TRUNC(E27,4)</f>
        <v>1.0008999999999999</v>
      </c>
      <c r="I47" s="17" t="s">
        <v>24</v>
      </c>
      <c r="J47" s="17">
        <f>$C$41</f>
        <v>7</v>
      </c>
      <c r="K47" s="17" t="s">
        <v>22</v>
      </c>
      <c r="L47" s="17">
        <f>$B$42</f>
        <v>30</v>
      </c>
      <c r="M47" s="17" t="s">
        <v>23</v>
      </c>
    </row>
    <row r="48" spans="1:13" x14ac:dyDescent="0.25">
      <c r="B48" s="17">
        <f>TRUNC(F27,4)</f>
        <v>0.97899999999999998</v>
      </c>
      <c r="C48" s="17">
        <f>TRUNC(G27,4)</f>
        <v>0.94389999999999996</v>
      </c>
      <c r="I48" s="17" t="s">
        <v>24</v>
      </c>
      <c r="J48" s="17">
        <f t="shared" ref="J48:J50" si="14">$C$41</f>
        <v>7</v>
      </c>
      <c r="K48" s="17" t="s">
        <v>22</v>
      </c>
      <c r="L48" s="17">
        <f>$C$42</f>
        <v>32</v>
      </c>
      <c r="M48" s="17" t="s">
        <v>23</v>
      </c>
    </row>
    <row r="49" spans="1:13" x14ac:dyDescent="0.25">
      <c r="B49" s="17">
        <f>TRUNC(H27,4)</f>
        <v>0.95809999999999995</v>
      </c>
      <c r="C49" s="17">
        <f>TRUNC(I27,4)</f>
        <v>0.88939999999999997</v>
      </c>
      <c r="I49" s="17" t="s">
        <v>24</v>
      </c>
      <c r="J49" s="17">
        <f t="shared" si="14"/>
        <v>7</v>
      </c>
      <c r="K49" s="17" t="s">
        <v>22</v>
      </c>
      <c r="L49" s="17">
        <f>$D$42</f>
        <v>34</v>
      </c>
      <c r="M49" s="17" t="s">
        <v>23</v>
      </c>
    </row>
    <row r="50" spans="1:13" x14ac:dyDescent="0.25">
      <c r="B50" s="17">
        <f>TRUNC(J27,4)</f>
        <v>1.1000000000000001E-3</v>
      </c>
      <c r="C50" s="17">
        <f>TRUNC(K27,4)</f>
        <v>0.19009999999999999</v>
      </c>
      <c r="I50" s="17" t="s">
        <v>24</v>
      </c>
      <c r="J50" s="17">
        <f t="shared" si="14"/>
        <v>7</v>
      </c>
      <c r="K50" s="17" t="s">
        <v>22</v>
      </c>
      <c r="L50" s="17">
        <f>$E$42</f>
        <v>36</v>
      </c>
      <c r="M50" s="17" t="s">
        <v>23</v>
      </c>
    </row>
    <row r="51" spans="1:13" x14ac:dyDescent="0.25">
      <c r="B51" s="17">
        <f>TRUNC(D28,4)</f>
        <v>1.0702</v>
      </c>
      <c r="C51" s="17">
        <f>TRUNC(E28,4)</f>
        <v>1.0535000000000001</v>
      </c>
      <c r="I51" s="17" t="s">
        <v>24</v>
      </c>
      <c r="J51" s="17">
        <f t="shared" ref="J51:J54" si="15">$D$41</f>
        <v>9</v>
      </c>
      <c r="K51" s="17" t="s">
        <v>22</v>
      </c>
      <c r="L51" s="17">
        <f>$B$42</f>
        <v>30</v>
      </c>
      <c r="M51" s="17" t="s">
        <v>23</v>
      </c>
    </row>
    <row r="52" spans="1:13" x14ac:dyDescent="0.25">
      <c r="B52" s="17">
        <f>TRUNC(F28,4)</f>
        <v>1.0485</v>
      </c>
      <c r="C52" s="17">
        <f>TRUNC(G28,4)</f>
        <v>0.99529999999999996</v>
      </c>
      <c r="I52" s="17" t="s">
        <v>24</v>
      </c>
      <c r="J52" s="17">
        <f t="shared" si="15"/>
        <v>9</v>
      </c>
      <c r="K52" s="17" t="s">
        <v>22</v>
      </c>
      <c r="L52" s="17">
        <f>$C$42</f>
        <v>32</v>
      </c>
      <c r="M52" s="17" t="s">
        <v>23</v>
      </c>
    </row>
    <row r="53" spans="1:13" x14ac:dyDescent="0.25">
      <c r="B53" s="17">
        <f>TRUNC(H28,4)</f>
        <v>1.0266999999999999</v>
      </c>
      <c r="C53" s="17">
        <f>TRUNC(I28,4)</f>
        <v>0.93940000000000001</v>
      </c>
      <c r="I53" s="17" t="s">
        <v>24</v>
      </c>
      <c r="J53" s="17">
        <f t="shared" si="15"/>
        <v>9</v>
      </c>
      <c r="K53" s="17" t="s">
        <v>22</v>
      </c>
      <c r="L53" s="17">
        <f>$D$42</f>
        <v>34</v>
      </c>
      <c r="M53" s="17" t="s">
        <v>23</v>
      </c>
    </row>
    <row r="54" spans="1:13" x14ac:dyDescent="0.25">
      <c r="B54" s="17">
        <f>TRUNC(J28,4)</f>
        <v>1.1000000000000001E-3</v>
      </c>
      <c r="C54" s="17">
        <f>TRUNC(K28,4)</f>
        <v>0.19009999999999999</v>
      </c>
      <c r="I54" s="17" t="s">
        <v>24</v>
      </c>
      <c r="J54" s="17">
        <f t="shared" si="15"/>
        <v>9</v>
      </c>
      <c r="K54" s="17" t="s">
        <v>22</v>
      </c>
      <c r="L54" s="17">
        <f>$E$42</f>
        <v>36</v>
      </c>
      <c r="M54" s="17" t="s">
        <v>23</v>
      </c>
    </row>
    <row r="56" spans="1:13" x14ac:dyDescent="0.25">
      <c r="A56" s="17" t="s">
        <v>35</v>
      </c>
    </row>
    <row r="57" spans="1:13" x14ac:dyDescent="0.25">
      <c r="B57" s="17">
        <f>B5</f>
        <v>5</v>
      </c>
      <c r="C57" s="17">
        <f>B6</f>
        <v>7</v>
      </c>
      <c r="D57" s="17">
        <f>B7</f>
        <v>9</v>
      </c>
      <c r="I57" s="17" t="s">
        <v>20</v>
      </c>
    </row>
    <row r="58" spans="1:13" x14ac:dyDescent="0.25">
      <c r="B58" s="17">
        <f>D3</f>
        <v>30</v>
      </c>
      <c r="C58" s="17">
        <f>F3</f>
        <v>32</v>
      </c>
      <c r="D58" s="17">
        <f>H3</f>
        <v>34</v>
      </c>
      <c r="E58" s="17">
        <f>J3</f>
        <v>36</v>
      </c>
      <c r="I58" s="17" t="s">
        <v>21</v>
      </c>
    </row>
    <row r="59" spans="1:13" x14ac:dyDescent="0.25">
      <c r="B59" s="17" t="str">
        <f t="shared" ref="B59:C70" si="16">SUBSTITUTE(B43,",",".")</f>
        <v>0.9326</v>
      </c>
      <c r="C59" s="17" t="str">
        <f t="shared" si="16"/>
        <v>0.9478</v>
      </c>
      <c r="I59" s="17" t="s">
        <v>24</v>
      </c>
      <c r="J59" s="17">
        <f>$B$41</f>
        <v>5</v>
      </c>
      <c r="K59" s="17" t="s">
        <v>22</v>
      </c>
      <c r="L59" s="17">
        <f>$B$42</f>
        <v>30</v>
      </c>
      <c r="M59" s="17" t="s">
        <v>23</v>
      </c>
    </row>
    <row r="60" spans="1:13" x14ac:dyDescent="0.25">
      <c r="B60" s="17" t="str">
        <f t="shared" si="16"/>
        <v>0.9125</v>
      </c>
      <c r="C60" s="17" t="str">
        <f t="shared" si="16"/>
        <v>0.8922</v>
      </c>
      <c r="I60" s="17" t="s">
        <v>24</v>
      </c>
      <c r="J60" s="17">
        <f t="shared" ref="J60:J62" si="17">$B$41</f>
        <v>5</v>
      </c>
      <c r="K60" s="17" t="s">
        <v>22</v>
      </c>
      <c r="L60" s="17">
        <f>$C$42</f>
        <v>32</v>
      </c>
      <c r="M60" s="17" t="s">
        <v>23</v>
      </c>
    </row>
    <row r="61" spans="1:13" x14ac:dyDescent="0.25">
      <c r="B61" s="17" t="str">
        <f t="shared" si="16"/>
        <v>0.8915</v>
      </c>
      <c r="C61" s="17" t="str">
        <f t="shared" si="16"/>
        <v>0.8377</v>
      </c>
      <c r="I61" s="17" t="s">
        <v>24</v>
      </c>
      <c r="J61" s="17">
        <f t="shared" si="17"/>
        <v>5</v>
      </c>
      <c r="K61" s="17" t="s">
        <v>22</v>
      </c>
      <c r="L61" s="17">
        <f>$D$42</f>
        <v>34</v>
      </c>
      <c r="M61" s="17" t="s">
        <v>23</v>
      </c>
    </row>
    <row r="62" spans="1:13" x14ac:dyDescent="0.25">
      <c r="B62" s="17" t="str">
        <f t="shared" si="16"/>
        <v>0.0011</v>
      </c>
      <c r="C62" s="17" t="str">
        <f t="shared" si="16"/>
        <v>0.1901</v>
      </c>
      <c r="I62" s="17" t="s">
        <v>24</v>
      </c>
      <c r="J62" s="17">
        <f t="shared" si="17"/>
        <v>5</v>
      </c>
      <c r="K62" s="17" t="s">
        <v>22</v>
      </c>
      <c r="L62" s="17">
        <f>$E$42</f>
        <v>36</v>
      </c>
      <c r="M62" s="17" t="s">
        <v>23</v>
      </c>
    </row>
    <row r="63" spans="1:13" x14ac:dyDescent="0.25">
      <c r="B63" s="17" t="str">
        <f t="shared" si="16"/>
        <v>1</v>
      </c>
      <c r="C63" s="17" t="str">
        <f t="shared" si="16"/>
        <v>1.0009</v>
      </c>
      <c r="I63" s="17" t="s">
        <v>24</v>
      </c>
      <c r="J63" s="17">
        <f>$C$41</f>
        <v>7</v>
      </c>
      <c r="K63" s="17" t="s">
        <v>22</v>
      </c>
      <c r="L63" s="17">
        <f>$B$42</f>
        <v>30</v>
      </c>
      <c r="M63" s="17" t="s">
        <v>23</v>
      </c>
    </row>
    <row r="64" spans="1:13" x14ac:dyDescent="0.25">
      <c r="B64" s="17" t="str">
        <f t="shared" si="16"/>
        <v>0.979</v>
      </c>
      <c r="C64" s="17" t="str">
        <f t="shared" si="16"/>
        <v>0.9439</v>
      </c>
      <c r="I64" s="17" t="s">
        <v>24</v>
      </c>
      <c r="J64" s="17">
        <f t="shared" ref="J64:J66" si="18">$C$41</f>
        <v>7</v>
      </c>
      <c r="K64" s="17" t="s">
        <v>22</v>
      </c>
      <c r="L64" s="17">
        <f>$C$42</f>
        <v>32</v>
      </c>
      <c r="M64" s="17" t="s">
        <v>23</v>
      </c>
    </row>
    <row r="65" spans="2:13" x14ac:dyDescent="0.25">
      <c r="B65" s="17" t="str">
        <f t="shared" si="16"/>
        <v>0.9581</v>
      </c>
      <c r="C65" s="17" t="str">
        <f t="shared" si="16"/>
        <v>0.8894</v>
      </c>
      <c r="I65" s="17" t="s">
        <v>24</v>
      </c>
      <c r="J65" s="17">
        <f t="shared" si="18"/>
        <v>7</v>
      </c>
      <c r="K65" s="17" t="s">
        <v>22</v>
      </c>
      <c r="L65" s="17">
        <f>$D$42</f>
        <v>34</v>
      </c>
      <c r="M65" s="17" t="s">
        <v>23</v>
      </c>
    </row>
    <row r="66" spans="2:13" x14ac:dyDescent="0.25">
      <c r="B66" s="17" t="str">
        <f t="shared" si="16"/>
        <v>0.0011</v>
      </c>
      <c r="C66" s="17" t="str">
        <f t="shared" si="16"/>
        <v>0.1901</v>
      </c>
      <c r="I66" s="17" t="s">
        <v>24</v>
      </c>
      <c r="J66" s="17">
        <f t="shared" si="18"/>
        <v>7</v>
      </c>
      <c r="K66" s="17" t="s">
        <v>22</v>
      </c>
      <c r="L66" s="17">
        <f>$E$42</f>
        <v>36</v>
      </c>
      <c r="M66" s="17" t="s">
        <v>23</v>
      </c>
    </row>
    <row r="67" spans="2:13" x14ac:dyDescent="0.25">
      <c r="B67" s="17" t="str">
        <f t="shared" si="16"/>
        <v>1.0702</v>
      </c>
      <c r="C67" s="17" t="str">
        <f t="shared" si="16"/>
        <v>1.0535</v>
      </c>
      <c r="I67" s="17" t="s">
        <v>24</v>
      </c>
      <c r="J67" s="17">
        <f t="shared" ref="J67:J70" si="19">$D$41</f>
        <v>9</v>
      </c>
      <c r="K67" s="17" t="s">
        <v>22</v>
      </c>
      <c r="L67" s="17">
        <f>$B$42</f>
        <v>30</v>
      </c>
      <c r="M67" s="17" t="s">
        <v>23</v>
      </c>
    </row>
    <row r="68" spans="2:13" x14ac:dyDescent="0.25">
      <c r="B68" s="17" t="str">
        <f t="shared" si="16"/>
        <v>1.0485</v>
      </c>
      <c r="C68" s="17" t="str">
        <f t="shared" si="16"/>
        <v>0.9953</v>
      </c>
      <c r="I68" s="17" t="s">
        <v>24</v>
      </c>
      <c r="J68" s="17">
        <f t="shared" si="19"/>
        <v>9</v>
      </c>
      <c r="K68" s="17" t="s">
        <v>22</v>
      </c>
      <c r="L68" s="17">
        <f>$C$42</f>
        <v>32</v>
      </c>
      <c r="M68" s="17" t="s">
        <v>23</v>
      </c>
    </row>
    <row r="69" spans="2:13" x14ac:dyDescent="0.25">
      <c r="B69" s="17" t="str">
        <f t="shared" si="16"/>
        <v>1.0267</v>
      </c>
      <c r="C69" s="17" t="str">
        <f t="shared" si="16"/>
        <v>0.9394</v>
      </c>
      <c r="I69" s="17" t="s">
        <v>24</v>
      </c>
      <c r="J69" s="17">
        <f t="shared" si="19"/>
        <v>9</v>
      </c>
      <c r="K69" s="17" t="s">
        <v>22</v>
      </c>
      <c r="L69" s="17">
        <f>$D$42</f>
        <v>34</v>
      </c>
      <c r="M69" s="17" t="s">
        <v>23</v>
      </c>
    </row>
    <row r="70" spans="2:13" x14ac:dyDescent="0.25">
      <c r="B70" s="17" t="str">
        <f t="shared" si="16"/>
        <v>0.0011</v>
      </c>
      <c r="C70" s="17" t="str">
        <f t="shared" si="16"/>
        <v>0.1901</v>
      </c>
      <c r="I70" s="17" t="s">
        <v>24</v>
      </c>
      <c r="J70" s="17">
        <f t="shared" si="19"/>
        <v>9</v>
      </c>
      <c r="K70" s="17" t="s">
        <v>22</v>
      </c>
      <c r="L70" s="17">
        <f>$E$42</f>
        <v>36</v>
      </c>
      <c r="M70" s="17" t="s">
        <v>23</v>
      </c>
    </row>
  </sheetData>
  <sheetProtection password="CF4C" sheet="1" objects="1" scenarios="1"/>
  <mergeCells count="1">
    <mergeCell ref="D2:K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O76"/>
  <sheetViews>
    <sheetView tabSelected="1" workbookViewId="0">
      <pane ySplit="11" topLeftCell="A12" activePane="bottomLeft" state="frozen"/>
      <selection activeCell="D40" sqref="D40"/>
      <selection pane="bottomLeft" activeCell="C65" sqref="C65"/>
    </sheetView>
  </sheetViews>
  <sheetFormatPr baseColWidth="10" defaultRowHeight="15" x14ac:dyDescent="0.25"/>
  <cols>
    <col min="1" max="1" width="11.42578125" style="17"/>
    <col min="2" max="2" width="13.28515625" style="17" bestFit="1" customWidth="1"/>
    <col min="3" max="3" width="12.42578125" style="17" bestFit="1" customWidth="1"/>
    <col min="4" max="4" width="16.28515625" style="17" customWidth="1"/>
    <col min="5" max="5" width="20.28515625" style="17" bestFit="1" customWidth="1"/>
    <col min="6" max="6" width="15.5703125" style="17" bestFit="1" customWidth="1"/>
    <col min="7" max="7" width="20.28515625" style="17" bestFit="1" customWidth="1"/>
    <col min="8" max="8" width="15.5703125" style="17" bestFit="1" customWidth="1"/>
    <col min="9" max="9" width="35.7109375" style="17" customWidth="1"/>
    <col min="10" max="10" width="15.5703125" style="17" bestFit="1" customWidth="1"/>
    <col min="11" max="11" width="18.7109375" style="17" bestFit="1" customWidth="1"/>
    <col min="12" max="12" width="14.140625" style="17" bestFit="1" customWidth="1"/>
    <col min="13" max="13" width="20.28515625" style="17" bestFit="1" customWidth="1"/>
    <col min="14" max="14" width="14.140625" style="17" bestFit="1" customWidth="1"/>
    <col min="15" max="15" width="20.28515625" style="17" bestFit="1" customWidth="1"/>
    <col min="16" max="16384" width="11.42578125" style="17"/>
  </cols>
  <sheetData>
    <row r="1" spans="2:15" ht="15.75" thickBot="1" x14ac:dyDescent="0.3"/>
    <row r="2" spans="2:15" ht="15.75" thickBot="1" x14ac:dyDescent="0.3">
      <c r="B2" s="38" t="s">
        <v>5</v>
      </c>
      <c r="C2" s="19"/>
      <c r="D2" s="111" t="s">
        <v>2</v>
      </c>
      <c r="E2" s="112"/>
      <c r="F2" s="112"/>
      <c r="G2" s="112"/>
      <c r="H2" s="112"/>
      <c r="I2" s="112"/>
      <c r="J2" s="112"/>
      <c r="K2" s="112"/>
      <c r="L2" s="112"/>
      <c r="M2" s="112"/>
      <c r="N2" s="63"/>
      <c r="O2" s="62"/>
    </row>
    <row r="3" spans="2:15" ht="15.75" thickBot="1" x14ac:dyDescent="0.3">
      <c r="B3" s="13" t="s">
        <v>4</v>
      </c>
      <c r="C3" s="14"/>
      <c r="D3" s="81">
        <v>30</v>
      </c>
      <c r="E3" s="82">
        <v>30</v>
      </c>
      <c r="F3" s="82">
        <v>32</v>
      </c>
      <c r="G3" s="83">
        <v>32</v>
      </c>
      <c r="H3" s="82">
        <v>34</v>
      </c>
      <c r="I3" s="82">
        <v>34</v>
      </c>
      <c r="J3" s="82">
        <v>36</v>
      </c>
      <c r="K3" s="82">
        <v>36</v>
      </c>
      <c r="L3" s="82">
        <v>38</v>
      </c>
      <c r="M3" s="82">
        <v>38</v>
      </c>
      <c r="N3" s="34"/>
      <c r="O3" s="34"/>
    </row>
    <row r="4" spans="2:15" ht="15.75" thickBot="1" x14ac:dyDescent="0.3">
      <c r="B4" s="38" t="s">
        <v>0</v>
      </c>
      <c r="C4" s="26" t="s">
        <v>1</v>
      </c>
      <c r="D4" s="19" t="s">
        <v>3</v>
      </c>
      <c r="E4" s="22" t="s">
        <v>6</v>
      </c>
      <c r="F4" s="19" t="s">
        <v>3</v>
      </c>
      <c r="G4" s="33" t="s">
        <v>6</v>
      </c>
      <c r="H4" s="19" t="s">
        <v>3</v>
      </c>
      <c r="I4" s="22" t="s">
        <v>6</v>
      </c>
      <c r="J4" s="19" t="s">
        <v>3</v>
      </c>
      <c r="K4" s="22" t="s">
        <v>6</v>
      </c>
      <c r="L4" s="19" t="s">
        <v>3</v>
      </c>
      <c r="M4" s="22" t="s">
        <v>6</v>
      </c>
      <c r="N4" s="34"/>
      <c r="O4" s="34"/>
    </row>
    <row r="5" spans="2:15" x14ac:dyDescent="0.25">
      <c r="B5" s="84">
        <v>5</v>
      </c>
      <c r="C5" s="85">
        <v>0</v>
      </c>
      <c r="D5" s="72">
        <v>783.72</v>
      </c>
      <c r="E5" s="73">
        <v>157.19999999999999</v>
      </c>
      <c r="F5" s="73">
        <v>766.84</v>
      </c>
      <c r="G5" s="74">
        <v>163.4</v>
      </c>
      <c r="H5" s="73">
        <v>749.16</v>
      </c>
      <c r="I5" s="73">
        <v>170</v>
      </c>
      <c r="J5" s="73">
        <v>1</v>
      </c>
      <c r="K5" s="73">
        <v>1</v>
      </c>
      <c r="L5" s="73">
        <v>1</v>
      </c>
      <c r="M5" s="73">
        <v>1</v>
      </c>
      <c r="N5" s="34"/>
      <c r="O5" s="34"/>
    </row>
    <row r="6" spans="2:15" x14ac:dyDescent="0.25">
      <c r="B6" s="86">
        <v>7</v>
      </c>
      <c r="C6" s="87">
        <v>0</v>
      </c>
      <c r="D6" s="75">
        <v>840.32</v>
      </c>
      <c r="E6" s="76">
        <v>159.6</v>
      </c>
      <c r="F6" s="76">
        <v>822.74</v>
      </c>
      <c r="G6" s="77">
        <v>165.7</v>
      </c>
      <c r="H6" s="76">
        <v>805.16</v>
      </c>
      <c r="I6" s="76">
        <v>172.1</v>
      </c>
      <c r="J6" s="76">
        <v>1</v>
      </c>
      <c r="K6" s="76">
        <v>1</v>
      </c>
      <c r="L6" s="76">
        <v>1</v>
      </c>
      <c r="M6" s="76">
        <v>1</v>
      </c>
    </row>
    <row r="7" spans="2:15" ht="15.75" thickBot="1" x14ac:dyDescent="0.3">
      <c r="B7" s="88">
        <v>9</v>
      </c>
      <c r="C7" s="89">
        <v>0</v>
      </c>
      <c r="D7" s="78">
        <v>899.39</v>
      </c>
      <c r="E7" s="79">
        <v>162.30000000000001</v>
      </c>
      <c r="F7" s="79">
        <v>881.11</v>
      </c>
      <c r="G7" s="80">
        <v>168.3</v>
      </c>
      <c r="H7" s="79">
        <v>862.83</v>
      </c>
      <c r="I7" s="79">
        <v>174.6</v>
      </c>
      <c r="J7" s="79">
        <v>1</v>
      </c>
      <c r="K7" s="79">
        <v>1</v>
      </c>
      <c r="L7" s="79">
        <v>3</v>
      </c>
      <c r="M7" s="79">
        <v>3</v>
      </c>
    </row>
    <row r="8" spans="2:15" x14ac:dyDescent="0.25">
      <c r="B8" s="34"/>
      <c r="C8" s="34"/>
      <c r="D8" s="34"/>
      <c r="E8" s="34"/>
      <c r="F8" s="34"/>
      <c r="G8" s="35"/>
      <c r="H8" s="34"/>
      <c r="I8" s="34"/>
      <c r="J8" s="34"/>
      <c r="K8" s="34"/>
      <c r="L8" s="34"/>
      <c r="M8" s="34"/>
    </row>
    <row r="9" spans="2:15" x14ac:dyDescent="0.25">
      <c r="B9" s="34" t="s">
        <v>13</v>
      </c>
      <c r="C9" s="17" t="s">
        <v>14</v>
      </c>
      <c r="E9" s="90">
        <v>30</v>
      </c>
      <c r="F9" s="34"/>
      <c r="G9" s="5" t="s">
        <v>3</v>
      </c>
      <c r="H9" s="91">
        <v>840.32</v>
      </c>
      <c r="I9" s="5" t="s">
        <v>8</v>
      </c>
      <c r="J9" s="91">
        <f>H9*3600</f>
        <v>3025152</v>
      </c>
      <c r="K9" s="34"/>
      <c r="L9" s="36" t="s">
        <v>18</v>
      </c>
      <c r="M9" s="91">
        <v>5.26</v>
      </c>
    </row>
    <row r="10" spans="2:15" x14ac:dyDescent="0.25">
      <c r="B10" s="34"/>
      <c r="C10" s="17" t="s">
        <v>15</v>
      </c>
      <c r="E10" s="90">
        <v>6</v>
      </c>
      <c r="F10" s="34"/>
      <c r="G10" s="5" t="s">
        <v>6</v>
      </c>
      <c r="H10" s="91">
        <v>159.6</v>
      </c>
      <c r="I10" s="5" t="s">
        <v>7</v>
      </c>
      <c r="J10" s="91">
        <f>H10*3600</f>
        <v>574560</v>
      </c>
      <c r="K10" s="34"/>
      <c r="L10" s="34"/>
      <c r="M10" s="34"/>
    </row>
    <row r="12" spans="2:15" ht="15.75" thickBot="1" x14ac:dyDescent="0.3"/>
    <row r="13" spans="2:15" ht="15.75" thickBot="1" x14ac:dyDescent="0.3">
      <c r="B13" s="17" t="s">
        <v>11</v>
      </c>
      <c r="D13" s="15" t="s">
        <v>9</v>
      </c>
      <c r="E13" s="16" t="s">
        <v>10</v>
      </c>
      <c r="F13" s="8" t="s">
        <v>9</v>
      </c>
      <c r="G13" s="16" t="s">
        <v>10</v>
      </c>
      <c r="H13" s="8" t="s">
        <v>9</v>
      </c>
      <c r="I13" s="16" t="s">
        <v>10</v>
      </c>
      <c r="J13" s="8" t="s">
        <v>9</v>
      </c>
      <c r="K13" s="16" t="s">
        <v>10</v>
      </c>
      <c r="L13" s="8" t="s">
        <v>9</v>
      </c>
      <c r="M13" s="16" t="s">
        <v>10</v>
      </c>
    </row>
    <row r="14" spans="2:15" ht="15.75" thickBot="1" x14ac:dyDescent="0.3">
      <c r="B14" s="38" t="s">
        <v>0</v>
      </c>
      <c r="C14" s="26" t="s">
        <v>1</v>
      </c>
      <c r="D14" s="23" t="s">
        <v>8</v>
      </c>
      <c r="E14" s="7" t="s">
        <v>7</v>
      </c>
      <c r="F14" s="6" t="s">
        <v>8</v>
      </c>
      <c r="G14" s="24" t="s">
        <v>7</v>
      </c>
      <c r="H14" s="6" t="s">
        <v>8</v>
      </c>
      <c r="I14" s="7" t="s">
        <v>7</v>
      </c>
      <c r="J14" s="6" t="s">
        <v>8</v>
      </c>
      <c r="K14" s="7" t="s">
        <v>7</v>
      </c>
      <c r="L14" s="6" t="s">
        <v>8</v>
      </c>
      <c r="M14" s="24" t="s">
        <v>7</v>
      </c>
    </row>
    <row r="15" spans="2:15" x14ac:dyDescent="0.25">
      <c r="B15" s="38">
        <f>B5</f>
        <v>5</v>
      </c>
      <c r="C15" s="1">
        <f>C5</f>
        <v>0</v>
      </c>
      <c r="D15" s="5">
        <f>D5*1000*3.6</f>
        <v>2821392</v>
      </c>
      <c r="E15" s="57">
        <f t="shared" ref="E15:M17" si="0">E5*1000*3.6</f>
        <v>565920</v>
      </c>
      <c r="F15" s="5">
        <f t="shared" si="0"/>
        <v>2760624</v>
      </c>
      <c r="G15" s="57">
        <f t="shared" si="0"/>
        <v>588240</v>
      </c>
      <c r="H15" s="5">
        <f t="shared" si="0"/>
        <v>2696976</v>
      </c>
      <c r="I15" s="57">
        <f t="shared" si="0"/>
        <v>612000</v>
      </c>
      <c r="J15" s="5">
        <f t="shared" si="0"/>
        <v>3600</v>
      </c>
      <c r="K15" s="57">
        <f t="shared" si="0"/>
        <v>3600</v>
      </c>
      <c r="L15" s="5">
        <f t="shared" si="0"/>
        <v>3600</v>
      </c>
      <c r="M15" s="57">
        <f t="shared" si="0"/>
        <v>3600</v>
      </c>
    </row>
    <row r="16" spans="2:15" x14ac:dyDescent="0.25">
      <c r="B16" s="39">
        <f t="shared" ref="B16:C17" si="1">B6</f>
        <v>7</v>
      </c>
      <c r="C16" s="10">
        <f t="shared" si="1"/>
        <v>0</v>
      </c>
      <c r="D16" s="5">
        <f>D6*1000*3.6</f>
        <v>3025152</v>
      </c>
      <c r="E16" s="57">
        <f t="shared" si="0"/>
        <v>574560</v>
      </c>
      <c r="F16" s="5">
        <f t="shared" si="0"/>
        <v>2961864</v>
      </c>
      <c r="G16" s="57">
        <f t="shared" si="0"/>
        <v>596520</v>
      </c>
      <c r="H16" s="59">
        <f>H6*1000*3.6</f>
        <v>2898576</v>
      </c>
      <c r="I16" s="60">
        <f t="shared" si="0"/>
        <v>619560</v>
      </c>
      <c r="J16" s="5">
        <f t="shared" si="0"/>
        <v>3600</v>
      </c>
      <c r="K16" s="57">
        <f t="shared" si="0"/>
        <v>3600</v>
      </c>
      <c r="L16" s="5">
        <f t="shared" si="0"/>
        <v>3600</v>
      </c>
      <c r="M16" s="57">
        <f t="shared" si="0"/>
        <v>3600</v>
      </c>
    </row>
    <row r="17" spans="2:13" ht="15.75" thickBot="1" x14ac:dyDescent="0.3">
      <c r="B17" s="40">
        <f t="shared" si="1"/>
        <v>9</v>
      </c>
      <c r="C17" s="12">
        <f t="shared" si="1"/>
        <v>0</v>
      </c>
      <c r="D17" s="11">
        <f>D7*1000*3.6</f>
        <v>3237804</v>
      </c>
      <c r="E17" s="58">
        <f t="shared" si="0"/>
        <v>584280</v>
      </c>
      <c r="F17" s="11">
        <f t="shared" si="0"/>
        <v>3171996</v>
      </c>
      <c r="G17" s="58">
        <f t="shared" si="0"/>
        <v>605880</v>
      </c>
      <c r="H17" s="11">
        <f t="shared" si="0"/>
        <v>3106188</v>
      </c>
      <c r="I17" s="58">
        <f t="shared" si="0"/>
        <v>628560</v>
      </c>
      <c r="J17" s="11">
        <f t="shared" si="0"/>
        <v>3600</v>
      </c>
      <c r="K17" s="58">
        <f t="shared" si="0"/>
        <v>3600</v>
      </c>
      <c r="L17" s="11">
        <f t="shared" si="0"/>
        <v>10800</v>
      </c>
      <c r="M17" s="58">
        <f t="shared" si="0"/>
        <v>10800</v>
      </c>
    </row>
    <row r="19" spans="2:13" ht="15.75" thickBot="1" x14ac:dyDescent="0.3">
      <c r="B19" s="17" t="s">
        <v>12</v>
      </c>
      <c r="C19" s="5"/>
    </row>
    <row r="20" spans="2:13" x14ac:dyDescent="0.25">
      <c r="B20" s="38">
        <f>B5</f>
        <v>5</v>
      </c>
      <c r="C20" s="1">
        <f>C5</f>
        <v>0</v>
      </c>
      <c r="D20" s="27">
        <f>D15/E15</f>
        <v>4.9854961832061067</v>
      </c>
      <c r="E20" s="1"/>
      <c r="F20" s="27">
        <f>F15/G15</f>
        <v>4.6930232558139533</v>
      </c>
      <c r="G20" s="30"/>
      <c r="H20" s="27">
        <f>H15/I15</f>
        <v>4.4068235294117644</v>
      </c>
      <c r="I20" s="19"/>
      <c r="J20" s="27">
        <f>J15/K15</f>
        <v>1</v>
      </c>
      <c r="K20" s="1"/>
      <c r="L20" s="27">
        <f>L15/M15</f>
        <v>1</v>
      </c>
      <c r="M20" s="22"/>
    </row>
    <row r="21" spans="2:13" ht="15.75" x14ac:dyDescent="0.25">
      <c r="B21" s="39">
        <f t="shared" ref="B21:C22" si="2">B6</f>
        <v>7</v>
      </c>
      <c r="C21" s="10">
        <f t="shared" si="2"/>
        <v>0</v>
      </c>
      <c r="D21" s="28">
        <f t="shared" ref="D21:F22" si="3">D16/E16</f>
        <v>5.26516290726817</v>
      </c>
      <c r="E21" s="10"/>
      <c r="F21" s="28">
        <f t="shared" si="3"/>
        <v>4.9652383826191917</v>
      </c>
      <c r="G21" s="31"/>
      <c r="H21" s="61">
        <f t="shared" ref="H21:H22" si="4">H16/I16</f>
        <v>4.6784427658338172</v>
      </c>
      <c r="I21" s="5"/>
      <c r="J21" s="28">
        <f t="shared" ref="J21:J22" si="5">J16/K16</f>
        <v>1</v>
      </c>
      <c r="K21" s="10"/>
      <c r="L21" s="28">
        <f t="shared" ref="L21:L22" si="6">L16/M16</f>
        <v>1</v>
      </c>
      <c r="M21" s="57"/>
    </row>
    <row r="22" spans="2:13" ht="15.75" thickBot="1" x14ac:dyDescent="0.3">
      <c r="B22" s="40">
        <f t="shared" si="2"/>
        <v>9</v>
      </c>
      <c r="C22" s="12">
        <f t="shared" si="2"/>
        <v>0</v>
      </c>
      <c r="D22" s="29">
        <f t="shared" si="3"/>
        <v>5.5415280345040046</v>
      </c>
      <c r="E22" s="12"/>
      <c r="F22" s="29">
        <f t="shared" si="3"/>
        <v>5.2353535353535356</v>
      </c>
      <c r="G22" s="32"/>
      <c r="H22" s="29">
        <f t="shared" si="4"/>
        <v>4.9417525773195878</v>
      </c>
      <c r="I22" s="11"/>
      <c r="J22" s="29">
        <f t="shared" si="5"/>
        <v>1</v>
      </c>
      <c r="K22" s="12"/>
      <c r="L22" s="29">
        <f t="shared" si="6"/>
        <v>1</v>
      </c>
      <c r="M22" s="58"/>
    </row>
    <row r="24" spans="2:13" ht="15.75" thickBot="1" x14ac:dyDescent="0.3"/>
    <row r="25" spans="2:13" ht="15.75" thickBot="1" x14ac:dyDescent="0.3">
      <c r="D25" s="41" t="s">
        <v>16</v>
      </c>
      <c r="E25" s="53" t="s">
        <v>17</v>
      </c>
      <c r="F25" s="42" t="s">
        <v>16</v>
      </c>
      <c r="G25" s="53" t="s">
        <v>17</v>
      </c>
      <c r="H25" s="42" t="s">
        <v>16</v>
      </c>
      <c r="I25" s="53" t="s">
        <v>17</v>
      </c>
      <c r="J25" s="42" t="s">
        <v>16</v>
      </c>
      <c r="K25" s="53" t="s">
        <v>17</v>
      </c>
      <c r="L25" s="42" t="s">
        <v>16</v>
      </c>
      <c r="M25" s="53" t="s">
        <v>17</v>
      </c>
    </row>
    <row r="26" spans="2:13" x14ac:dyDescent="0.25">
      <c r="B26" s="38">
        <f>B5</f>
        <v>5</v>
      </c>
      <c r="C26" s="1">
        <f>C5</f>
        <v>0</v>
      </c>
      <c r="D26" s="44">
        <f>D15/$J$9</f>
        <v>0.93264470677837019</v>
      </c>
      <c r="E26" s="54">
        <f>D20/$M$9</f>
        <v>0.94781296258671233</v>
      </c>
      <c r="F26" s="45">
        <f>F15/$J$9</f>
        <v>0.91255712109672504</v>
      </c>
      <c r="G26" s="54">
        <f>F20/$M$9</f>
        <v>0.89220974445132195</v>
      </c>
      <c r="H26" s="45">
        <f>H15/$J$9</f>
        <v>0.89151751713632899</v>
      </c>
      <c r="I26" s="54">
        <f>H20/$M$9</f>
        <v>0.83779915007828221</v>
      </c>
      <c r="J26" s="45">
        <f>J15/$J$9</f>
        <v>1.19002284843869E-3</v>
      </c>
      <c r="K26" s="54">
        <f>J20/$M$9</f>
        <v>0.19011406844106465</v>
      </c>
      <c r="L26" s="45">
        <f>L15/$J$9</f>
        <v>1.19002284843869E-3</v>
      </c>
      <c r="M26" s="54">
        <f>L20/$M$9</f>
        <v>0.19011406844106465</v>
      </c>
    </row>
    <row r="27" spans="2:13" x14ac:dyDescent="0.25">
      <c r="B27" s="39">
        <f t="shared" ref="B27:C28" si="7">B6</f>
        <v>7</v>
      </c>
      <c r="C27" s="10">
        <f t="shared" si="7"/>
        <v>0</v>
      </c>
      <c r="D27" s="47">
        <f t="shared" ref="D27:F28" si="8">D16/$J$9</f>
        <v>1</v>
      </c>
      <c r="E27" s="55">
        <f t="shared" ref="E27:G28" si="9">D21/$M$9</f>
        <v>1.0009815413057357</v>
      </c>
      <c r="F27" s="48">
        <f t="shared" si="8"/>
        <v>0.97907939832444779</v>
      </c>
      <c r="G27" s="55">
        <f t="shared" si="9"/>
        <v>0.94396166969946615</v>
      </c>
      <c r="H27" s="48">
        <f t="shared" ref="H27:H28" si="10">H16/$J$9</f>
        <v>0.95815879664889569</v>
      </c>
      <c r="I27" s="55">
        <f t="shared" ref="I27:I28" si="11">H21/$M$9</f>
        <v>0.88943778818133412</v>
      </c>
      <c r="J27" s="48">
        <f t="shared" ref="J27:J28" si="12">J16/$J$9</f>
        <v>1.19002284843869E-3</v>
      </c>
      <c r="K27" s="55">
        <f t="shared" ref="K27:K28" si="13">J21/$M$9</f>
        <v>0.19011406844106465</v>
      </c>
      <c r="L27" s="48">
        <f t="shared" ref="L27:L28" si="14">L16/$J$9</f>
        <v>1.19002284843869E-3</v>
      </c>
      <c r="M27" s="55">
        <f t="shared" ref="M27:M28" si="15">L21/$M$9</f>
        <v>0.19011406844106465</v>
      </c>
    </row>
    <row r="28" spans="2:13" ht="15.75" thickBot="1" x14ac:dyDescent="0.3">
      <c r="B28" s="40">
        <f t="shared" si="7"/>
        <v>9</v>
      </c>
      <c r="C28" s="12">
        <f t="shared" si="7"/>
        <v>0</v>
      </c>
      <c r="D28" s="50">
        <f t="shared" si="8"/>
        <v>1.0702946496572734</v>
      </c>
      <c r="E28" s="56">
        <f t="shared" si="9"/>
        <v>1.0535224400197727</v>
      </c>
      <c r="F28" s="51">
        <f>F17/$J$9</f>
        <v>1.0485410319878141</v>
      </c>
      <c r="G28" s="56">
        <f>F22/$M$9</f>
        <v>0.99531436033337184</v>
      </c>
      <c r="H28" s="51">
        <f t="shared" si="10"/>
        <v>1.0267874143183549</v>
      </c>
      <c r="I28" s="56">
        <f t="shared" si="11"/>
        <v>0.93949668770334371</v>
      </c>
      <c r="J28" s="51">
        <f t="shared" si="12"/>
        <v>1.19002284843869E-3</v>
      </c>
      <c r="K28" s="56">
        <f t="shared" si="13"/>
        <v>0.19011406844106465</v>
      </c>
      <c r="L28" s="51">
        <f t="shared" si="14"/>
        <v>3.5700685453160701E-3</v>
      </c>
      <c r="M28" s="56">
        <f t="shared" si="15"/>
        <v>0.19011406844106465</v>
      </c>
    </row>
    <row r="35" spans="1:13" x14ac:dyDescent="0.25">
      <c r="B35" s="37"/>
      <c r="C35" s="37"/>
    </row>
    <row r="36" spans="1:13" x14ac:dyDescent="0.25">
      <c r="B36" s="37"/>
      <c r="C36" s="37"/>
    </row>
    <row r="37" spans="1:13" x14ac:dyDescent="0.25">
      <c r="B37" s="37"/>
      <c r="C37" s="37"/>
    </row>
    <row r="38" spans="1:13" x14ac:dyDescent="0.25">
      <c r="B38" s="37"/>
      <c r="C38" s="37"/>
    </row>
    <row r="39" spans="1:13" x14ac:dyDescent="0.25">
      <c r="B39" s="37"/>
      <c r="C39" s="37"/>
    </row>
    <row r="40" spans="1:13" x14ac:dyDescent="0.25">
      <c r="A40" s="17" t="s">
        <v>19</v>
      </c>
      <c r="B40" s="37"/>
      <c r="C40" s="37"/>
    </row>
    <row r="41" spans="1:13" x14ac:dyDescent="0.25">
      <c r="B41" s="70">
        <f>B5</f>
        <v>5</v>
      </c>
      <c r="C41" s="70">
        <f>B6</f>
        <v>7</v>
      </c>
      <c r="D41" s="70">
        <f>B7</f>
        <v>9</v>
      </c>
      <c r="E41" s="70"/>
      <c r="F41" s="70"/>
      <c r="G41" s="70"/>
      <c r="I41" s="17" t="s">
        <v>20</v>
      </c>
    </row>
    <row r="42" spans="1:13" x14ac:dyDescent="0.25">
      <c r="B42" s="70">
        <f>D3</f>
        <v>30</v>
      </c>
      <c r="C42" s="70">
        <f>F3</f>
        <v>32</v>
      </c>
      <c r="D42" s="70">
        <f>H3</f>
        <v>34</v>
      </c>
      <c r="E42" s="70">
        <f>J3</f>
        <v>36</v>
      </c>
      <c r="F42" s="70">
        <f>L3</f>
        <v>38</v>
      </c>
      <c r="G42" s="70"/>
      <c r="I42" s="17" t="s">
        <v>21</v>
      </c>
    </row>
    <row r="43" spans="1:13" x14ac:dyDescent="0.25">
      <c r="B43" s="37">
        <f>TRUNC(D26,4)</f>
        <v>0.93259999999999998</v>
      </c>
      <c r="C43" s="37">
        <f>TRUNC(E26,4)</f>
        <v>0.94779999999999998</v>
      </c>
      <c r="I43" s="17" t="s">
        <v>24</v>
      </c>
      <c r="J43" s="17">
        <f>$B$41</f>
        <v>5</v>
      </c>
      <c r="K43" s="17" t="s">
        <v>22</v>
      </c>
      <c r="L43" s="17">
        <f>$B$42</f>
        <v>30</v>
      </c>
      <c r="M43" s="17" t="s">
        <v>23</v>
      </c>
    </row>
    <row r="44" spans="1:13" x14ac:dyDescent="0.25">
      <c r="B44" s="37">
        <f>TRUNC(F26,4)</f>
        <v>0.91249999999999998</v>
      </c>
      <c r="C44" s="37">
        <f>TRUNC(G26,4)</f>
        <v>0.89219999999999999</v>
      </c>
      <c r="I44" s="17" t="s">
        <v>24</v>
      </c>
      <c r="J44" s="17">
        <f t="shared" ref="J44:J47" si="16">$B$41</f>
        <v>5</v>
      </c>
      <c r="K44" s="17" t="s">
        <v>22</v>
      </c>
      <c r="L44" s="17">
        <f>$C$42</f>
        <v>32</v>
      </c>
      <c r="M44" s="17" t="s">
        <v>23</v>
      </c>
    </row>
    <row r="45" spans="1:13" x14ac:dyDescent="0.25">
      <c r="B45" s="37">
        <f>TRUNC(H26,4)</f>
        <v>0.89149999999999996</v>
      </c>
      <c r="C45" s="37">
        <f>TRUNC(I26,4)</f>
        <v>0.8377</v>
      </c>
      <c r="I45" s="17" t="s">
        <v>24</v>
      </c>
      <c r="J45" s="17">
        <f t="shared" si="16"/>
        <v>5</v>
      </c>
      <c r="K45" s="17" t="s">
        <v>22</v>
      </c>
      <c r="L45" s="17">
        <f>$D$42</f>
        <v>34</v>
      </c>
      <c r="M45" s="17" t="s">
        <v>23</v>
      </c>
    </row>
    <row r="46" spans="1:13" x14ac:dyDescent="0.25">
      <c r="B46" s="37">
        <f>TRUNC(J26,4)</f>
        <v>1.1000000000000001E-3</v>
      </c>
      <c r="C46" s="37">
        <f>TRUNC(K26,4)</f>
        <v>0.19009999999999999</v>
      </c>
      <c r="I46" s="17" t="s">
        <v>24</v>
      </c>
      <c r="J46" s="17">
        <f t="shared" si="16"/>
        <v>5</v>
      </c>
      <c r="K46" s="17" t="s">
        <v>22</v>
      </c>
      <c r="L46" s="17">
        <f>$E$42</f>
        <v>36</v>
      </c>
      <c r="M46" s="17" t="s">
        <v>23</v>
      </c>
    </row>
    <row r="47" spans="1:13" x14ac:dyDescent="0.25">
      <c r="B47" s="37">
        <f>TRUNC(L26,4)</f>
        <v>1.1000000000000001E-3</v>
      </c>
      <c r="C47" s="37">
        <f>TRUNC(M26,4)</f>
        <v>0.19009999999999999</v>
      </c>
      <c r="I47" s="17" t="s">
        <v>24</v>
      </c>
      <c r="J47" s="17">
        <f t="shared" si="16"/>
        <v>5</v>
      </c>
      <c r="K47" s="17" t="s">
        <v>22</v>
      </c>
      <c r="L47" s="17">
        <f>$F$42</f>
        <v>38</v>
      </c>
      <c r="M47" s="17" t="s">
        <v>23</v>
      </c>
    </row>
    <row r="48" spans="1:13" x14ac:dyDescent="0.25">
      <c r="B48" s="37">
        <f>TRUNC(D27,4)</f>
        <v>1</v>
      </c>
      <c r="C48" s="37">
        <f>TRUNC(E27,4)</f>
        <v>1.0008999999999999</v>
      </c>
      <c r="I48" s="17" t="s">
        <v>24</v>
      </c>
      <c r="J48" s="17">
        <f>$C$41</f>
        <v>7</v>
      </c>
      <c r="K48" s="17" t="s">
        <v>22</v>
      </c>
      <c r="L48" s="17">
        <f>$B$42</f>
        <v>30</v>
      </c>
      <c r="M48" s="17" t="s">
        <v>23</v>
      </c>
    </row>
    <row r="49" spans="1:13" x14ac:dyDescent="0.25">
      <c r="B49" s="17">
        <f>TRUNC(F27,4)</f>
        <v>0.97899999999999998</v>
      </c>
      <c r="C49" s="17">
        <f>TRUNC(G27,4)</f>
        <v>0.94389999999999996</v>
      </c>
      <c r="I49" s="17" t="s">
        <v>24</v>
      </c>
      <c r="J49" s="17">
        <f t="shared" ref="J49:J52" si="17">$C$41</f>
        <v>7</v>
      </c>
      <c r="K49" s="17" t="s">
        <v>22</v>
      </c>
      <c r="L49" s="17">
        <f>$C$42</f>
        <v>32</v>
      </c>
      <c r="M49" s="17" t="s">
        <v>23</v>
      </c>
    </row>
    <row r="50" spans="1:13" x14ac:dyDescent="0.25">
      <c r="B50" s="17">
        <f>TRUNC(H27,4)</f>
        <v>0.95809999999999995</v>
      </c>
      <c r="C50" s="17">
        <f>TRUNC(I27,4)</f>
        <v>0.88939999999999997</v>
      </c>
      <c r="I50" s="17" t="s">
        <v>24</v>
      </c>
      <c r="J50" s="17">
        <f t="shared" si="17"/>
        <v>7</v>
      </c>
      <c r="K50" s="17" t="s">
        <v>22</v>
      </c>
      <c r="L50" s="17">
        <f>$D$42</f>
        <v>34</v>
      </c>
      <c r="M50" s="17" t="s">
        <v>23</v>
      </c>
    </row>
    <row r="51" spans="1:13" x14ac:dyDescent="0.25">
      <c r="B51" s="17">
        <f>TRUNC(J27,4)</f>
        <v>1.1000000000000001E-3</v>
      </c>
      <c r="C51" s="17">
        <f>TRUNC(K27,4)</f>
        <v>0.19009999999999999</v>
      </c>
      <c r="I51" s="17" t="s">
        <v>24</v>
      </c>
      <c r="J51" s="17">
        <f t="shared" si="17"/>
        <v>7</v>
      </c>
      <c r="K51" s="17" t="s">
        <v>22</v>
      </c>
      <c r="L51" s="17">
        <f>$E$42</f>
        <v>36</v>
      </c>
      <c r="M51" s="17" t="s">
        <v>23</v>
      </c>
    </row>
    <row r="52" spans="1:13" x14ac:dyDescent="0.25">
      <c r="B52" s="17">
        <f>TRUNC(L27,4)</f>
        <v>1.1000000000000001E-3</v>
      </c>
      <c r="C52" s="17">
        <f>TRUNC(M27,4)</f>
        <v>0.19009999999999999</v>
      </c>
      <c r="I52" s="17" t="s">
        <v>24</v>
      </c>
      <c r="J52" s="17">
        <f t="shared" si="17"/>
        <v>7</v>
      </c>
      <c r="K52" s="17" t="s">
        <v>22</v>
      </c>
      <c r="L52" s="17">
        <f>$F$42</f>
        <v>38</v>
      </c>
      <c r="M52" s="17" t="s">
        <v>23</v>
      </c>
    </row>
    <row r="53" spans="1:13" x14ac:dyDescent="0.25">
      <c r="B53" s="17">
        <f>TRUNC(D28,4)</f>
        <v>1.0702</v>
      </c>
      <c r="C53" s="17">
        <f>TRUNC(E28,4)</f>
        <v>1.0535000000000001</v>
      </c>
      <c r="I53" s="17" t="s">
        <v>24</v>
      </c>
      <c r="J53" s="17">
        <f t="shared" ref="J53:J57" si="18">$D$41</f>
        <v>9</v>
      </c>
      <c r="K53" s="17" t="s">
        <v>22</v>
      </c>
      <c r="L53" s="17">
        <f>$B$42</f>
        <v>30</v>
      </c>
      <c r="M53" s="17" t="s">
        <v>23</v>
      </c>
    </row>
    <row r="54" spans="1:13" x14ac:dyDescent="0.25">
      <c r="B54" s="17">
        <f>TRUNC(F28,4)</f>
        <v>1.0485</v>
      </c>
      <c r="C54" s="17">
        <f>TRUNC(G28,4)</f>
        <v>0.99529999999999996</v>
      </c>
      <c r="I54" s="17" t="s">
        <v>24</v>
      </c>
      <c r="J54" s="17">
        <f t="shared" si="18"/>
        <v>9</v>
      </c>
      <c r="K54" s="17" t="s">
        <v>22</v>
      </c>
      <c r="L54" s="17">
        <f>$C$42</f>
        <v>32</v>
      </c>
      <c r="M54" s="17" t="s">
        <v>23</v>
      </c>
    </row>
    <row r="55" spans="1:13" x14ac:dyDescent="0.25">
      <c r="B55" s="17">
        <f>TRUNC(H28,4)</f>
        <v>1.0266999999999999</v>
      </c>
      <c r="C55" s="17">
        <f>TRUNC(I28,4)</f>
        <v>0.93940000000000001</v>
      </c>
      <c r="I55" s="17" t="s">
        <v>24</v>
      </c>
      <c r="J55" s="17">
        <f t="shared" si="18"/>
        <v>9</v>
      </c>
      <c r="K55" s="17" t="s">
        <v>22</v>
      </c>
      <c r="L55" s="17">
        <f>$D$42</f>
        <v>34</v>
      </c>
      <c r="M55" s="17" t="s">
        <v>23</v>
      </c>
    </row>
    <row r="56" spans="1:13" x14ac:dyDescent="0.25">
      <c r="B56" s="17">
        <f>TRUNC(J28,4)</f>
        <v>1.1000000000000001E-3</v>
      </c>
      <c r="C56" s="17">
        <f>TRUNC(K28,4)</f>
        <v>0.19009999999999999</v>
      </c>
      <c r="I56" s="17" t="s">
        <v>24</v>
      </c>
      <c r="J56" s="17">
        <f t="shared" si="18"/>
        <v>9</v>
      </c>
      <c r="K56" s="17" t="s">
        <v>22</v>
      </c>
      <c r="L56" s="17">
        <f>$E$42</f>
        <v>36</v>
      </c>
      <c r="M56" s="17" t="s">
        <v>23</v>
      </c>
    </row>
    <row r="57" spans="1:13" x14ac:dyDescent="0.25">
      <c r="B57" s="17">
        <f>TRUNC(L28,4)</f>
        <v>3.5000000000000001E-3</v>
      </c>
      <c r="C57" s="17">
        <f>TRUNC(M28,4)</f>
        <v>0.19009999999999999</v>
      </c>
      <c r="I57" s="17" t="s">
        <v>24</v>
      </c>
      <c r="J57" s="17">
        <f t="shared" si="18"/>
        <v>9</v>
      </c>
      <c r="K57" s="17" t="s">
        <v>22</v>
      </c>
      <c r="L57" s="17">
        <f>$F$42</f>
        <v>38</v>
      </c>
      <c r="M57" s="17" t="s">
        <v>23</v>
      </c>
    </row>
    <row r="59" spans="1:13" x14ac:dyDescent="0.25">
      <c r="A59" s="17" t="s">
        <v>35</v>
      </c>
    </row>
    <row r="60" spans="1:13" x14ac:dyDescent="0.25">
      <c r="B60" s="17">
        <f>B5</f>
        <v>5</v>
      </c>
      <c r="C60" s="17">
        <f>B6</f>
        <v>7</v>
      </c>
      <c r="D60" s="17">
        <f>B7</f>
        <v>9</v>
      </c>
      <c r="I60" s="17" t="s">
        <v>20</v>
      </c>
    </row>
    <row r="61" spans="1:13" x14ac:dyDescent="0.25">
      <c r="B61" s="17">
        <f>D3</f>
        <v>30</v>
      </c>
      <c r="C61" s="17">
        <f>F3</f>
        <v>32</v>
      </c>
      <c r="D61" s="17">
        <f>H3</f>
        <v>34</v>
      </c>
      <c r="E61" s="17">
        <f>J3</f>
        <v>36</v>
      </c>
      <c r="F61" s="17">
        <f>L3</f>
        <v>38</v>
      </c>
      <c r="I61" s="17" t="s">
        <v>21</v>
      </c>
    </row>
    <row r="62" spans="1:13" x14ac:dyDescent="0.25">
      <c r="B62" s="17" t="str">
        <f t="shared" ref="B62:C76" si="19">SUBSTITUTE(B43,",",".")</f>
        <v>0.9326</v>
      </c>
      <c r="C62" s="17" t="str">
        <f t="shared" si="19"/>
        <v>0.9478</v>
      </c>
      <c r="I62" s="17" t="s">
        <v>24</v>
      </c>
      <c r="J62" s="17">
        <f>$B$41</f>
        <v>5</v>
      </c>
      <c r="K62" s="17" t="s">
        <v>22</v>
      </c>
      <c r="L62" s="17">
        <f>$B$42</f>
        <v>30</v>
      </c>
      <c r="M62" s="17" t="s">
        <v>23</v>
      </c>
    </row>
    <row r="63" spans="1:13" x14ac:dyDescent="0.25">
      <c r="B63" s="17" t="str">
        <f t="shared" si="19"/>
        <v>0.9125</v>
      </c>
      <c r="C63" s="17" t="str">
        <f t="shared" si="19"/>
        <v>0.8922</v>
      </c>
      <c r="I63" s="17" t="s">
        <v>24</v>
      </c>
      <c r="J63" s="17">
        <f t="shared" ref="J63:J66" si="20">$B$41</f>
        <v>5</v>
      </c>
      <c r="K63" s="17" t="s">
        <v>22</v>
      </c>
      <c r="L63" s="17">
        <f>$C$42</f>
        <v>32</v>
      </c>
      <c r="M63" s="17" t="s">
        <v>23</v>
      </c>
    </row>
    <row r="64" spans="1:13" x14ac:dyDescent="0.25">
      <c r="B64" s="17" t="str">
        <f t="shared" si="19"/>
        <v>0.8915</v>
      </c>
      <c r="C64" s="17" t="str">
        <f t="shared" si="19"/>
        <v>0.8377</v>
      </c>
      <c r="I64" s="17" t="s">
        <v>24</v>
      </c>
      <c r="J64" s="17">
        <f t="shared" si="20"/>
        <v>5</v>
      </c>
      <c r="K64" s="17" t="s">
        <v>22</v>
      </c>
      <c r="L64" s="17">
        <f>$D$42</f>
        <v>34</v>
      </c>
      <c r="M64" s="17" t="s">
        <v>23</v>
      </c>
    </row>
    <row r="65" spans="2:13" x14ac:dyDescent="0.25">
      <c r="B65" s="17" t="str">
        <f t="shared" si="19"/>
        <v>0.0011</v>
      </c>
      <c r="C65" s="17" t="str">
        <f t="shared" si="19"/>
        <v>0.1901</v>
      </c>
      <c r="I65" s="17" t="s">
        <v>24</v>
      </c>
      <c r="J65" s="17">
        <f t="shared" si="20"/>
        <v>5</v>
      </c>
      <c r="K65" s="17" t="s">
        <v>22</v>
      </c>
      <c r="L65" s="17">
        <f>$E$42</f>
        <v>36</v>
      </c>
      <c r="M65" s="17" t="s">
        <v>23</v>
      </c>
    </row>
    <row r="66" spans="2:13" x14ac:dyDescent="0.25">
      <c r="B66" s="17" t="str">
        <f t="shared" si="19"/>
        <v>0.0011</v>
      </c>
      <c r="C66" s="17" t="str">
        <f t="shared" si="19"/>
        <v>0.1901</v>
      </c>
      <c r="I66" s="17" t="s">
        <v>24</v>
      </c>
      <c r="J66" s="17">
        <f t="shared" si="20"/>
        <v>5</v>
      </c>
      <c r="K66" s="17" t="s">
        <v>22</v>
      </c>
      <c r="L66" s="17">
        <f>$F$42</f>
        <v>38</v>
      </c>
      <c r="M66" s="17" t="s">
        <v>23</v>
      </c>
    </row>
    <row r="67" spans="2:13" x14ac:dyDescent="0.25">
      <c r="B67" s="17" t="str">
        <f t="shared" si="19"/>
        <v>1</v>
      </c>
      <c r="C67" s="17" t="str">
        <f t="shared" si="19"/>
        <v>1.0009</v>
      </c>
      <c r="I67" s="17" t="s">
        <v>24</v>
      </c>
      <c r="J67" s="17">
        <f>$C$41</f>
        <v>7</v>
      </c>
      <c r="K67" s="17" t="s">
        <v>22</v>
      </c>
      <c r="L67" s="17">
        <f>$B$42</f>
        <v>30</v>
      </c>
      <c r="M67" s="17" t="s">
        <v>23</v>
      </c>
    </row>
    <row r="68" spans="2:13" x14ac:dyDescent="0.25">
      <c r="B68" s="17" t="str">
        <f t="shared" si="19"/>
        <v>0.979</v>
      </c>
      <c r="C68" s="17" t="str">
        <f t="shared" si="19"/>
        <v>0.9439</v>
      </c>
      <c r="I68" s="17" t="s">
        <v>24</v>
      </c>
      <c r="J68" s="17">
        <f t="shared" ref="J68:J71" si="21">$C$41</f>
        <v>7</v>
      </c>
      <c r="K68" s="17" t="s">
        <v>22</v>
      </c>
      <c r="L68" s="17">
        <f>$C$42</f>
        <v>32</v>
      </c>
      <c r="M68" s="17" t="s">
        <v>23</v>
      </c>
    </row>
    <row r="69" spans="2:13" x14ac:dyDescent="0.25">
      <c r="B69" s="17" t="str">
        <f t="shared" si="19"/>
        <v>0.9581</v>
      </c>
      <c r="C69" s="17" t="str">
        <f t="shared" si="19"/>
        <v>0.8894</v>
      </c>
      <c r="I69" s="17" t="s">
        <v>24</v>
      </c>
      <c r="J69" s="17">
        <f t="shared" si="21"/>
        <v>7</v>
      </c>
      <c r="K69" s="17" t="s">
        <v>22</v>
      </c>
      <c r="L69" s="17">
        <f>$D$42</f>
        <v>34</v>
      </c>
      <c r="M69" s="17" t="s">
        <v>23</v>
      </c>
    </row>
    <row r="70" spans="2:13" x14ac:dyDescent="0.25">
      <c r="B70" s="17" t="str">
        <f t="shared" si="19"/>
        <v>0.0011</v>
      </c>
      <c r="C70" s="17" t="str">
        <f t="shared" si="19"/>
        <v>0.1901</v>
      </c>
      <c r="I70" s="17" t="s">
        <v>24</v>
      </c>
      <c r="J70" s="17">
        <f t="shared" si="21"/>
        <v>7</v>
      </c>
      <c r="K70" s="17" t="s">
        <v>22</v>
      </c>
      <c r="L70" s="17">
        <f>$E$42</f>
        <v>36</v>
      </c>
      <c r="M70" s="17" t="s">
        <v>23</v>
      </c>
    </row>
    <row r="71" spans="2:13" x14ac:dyDescent="0.25">
      <c r="B71" s="17" t="str">
        <f t="shared" si="19"/>
        <v>0.0011</v>
      </c>
      <c r="C71" s="17" t="str">
        <f t="shared" si="19"/>
        <v>0.1901</v>
      </c>
      <c r="I71" s="17" t="s">
        <v>24</v>
      </c>
      <c r="J71" s="17">
        <f t="shared" si="21"/>
        <v>7</v>
      </c>
      <c r="K71" s="17" t="s">
        <v>22</v>
      </c>
      <c r="L71" s="17">
        <f>$F$42</f>
        <v>38</v>
      </c>
      <c r="M71" s="17" t="s">
        <v>23</v>
      </c>
    </row>
    <row r="72" spans="2:13" x14ac:dyDescent="0.25">
      <c r="B72" s="17" t="str">
        <f t="shared" si="19"/>
        <v>1.0702</v>
      </c>
      <c r="C72" s="17" t="str">
        <f t="shared" si="19"/>
        <v>1.0535</v>
      </c>
      <c r="I72" s="17" t="s">
        <v>24</v>
      </c>
      <c r="J72" s="17">
        <f t="shared" ref="J72:J76" si="22">$D$41</f>
        <v>9</v>
      </c>
      <c r="K72" s="17" t="s">
        <v>22</v>
      </c>
      <c r="L72" s="17">
        <f>$B$42</f>
        <v>30</v>
      </c>
      <c r="M72" s="17" t="s">
        <v>23</v>
      </c>
    </row>
    <row r="73" spans="2:13" x14ac:dyDescent="0.25">
      <c r="B73" s="17" t="str">
        <f t="shared" si="19"/>
        <v>1.0485</v>
      </c>
      <c r="C73" s="17" t="str">
        <f t="shared" si="19"/>
        <v>0.9953</v>
      </c>
      <c r="I73" s="17" t="s">
        <v>24</v>
      </c>
      <c r="J73" s="17">
        <f t="shared" si="22"/>
        <v>9</v>
      </c>
      <c r="K73" s="17" t="s">
        <v>22</v>
      </c>
      <c r="L73" s="17">
        <f>$C$42</f>
        <v>32</v>
      </c>
      <c r="M73" s="17" t="s">
        <v>23</v>
      </c>
    </row>
    <row r="74" spans="2:13" x14ac:dyDescent="0.25">
      <c r="B74" s="17" t="str">
        <f t="shared" si="19"/>
        <v>1.0267</v>
      </c>
      <c r="C74" s="17" t="str">
        <f t="shared" si="19"/>
        <v>0.9394</v>
      </c>
      <c r="I74" s="17" t="s">
        <v>24</v>
      </c>
      <c r="J74" s="17">
        <f t="shared" si="22"/>
        <v>9</v>
      </c>
      <c r="K74" s="17" t="s">
        <v>22</v>
      </c>
      <c r="L74" s="17">
        <f>$D$42</f>
        <v>34</v>
      </c>
      <c r="M74" s="17" t="s">
        <v>23</v>
      </c>
    </row>
    <row r="75" spans="2:13" x14ac:dyDescent="0.25">
      <c r="B75" s="17" t="str">
        <f t="shared" si="19"/>
        <v>0.0011</v>
      </c>
      <c r="C75" s="17" t="str">
        <f t="shared" si="19"/>
        <v>0.1901</v>
      </c>
      <c r="I75" s="17" t="s">
        <v>24</v>
      </c>
      <c r="J75" s="17">
        <f t="shared" si="22"/>
        <v>9</v>
      </c>
      <c r="K75" s="17" t="s">
        <v>22</v>
      </c>
      <c r="L75" s="17">
        <f>$E$42</f>
        <v>36</v>
      </c>
      <c r="M75" s="17" t="s">
        <v>23</v>
      </c>
    </row>
    <row r="76" spans="2:13" x14ac:dyDescent="0.25">
      <c r="B76" s="17" t="str">
        <f t="shared" si="19"/>
        <v>0.0035</v>
      </c>
      <c r="C76" s="17" t="str">
        <f t="shared" si="19"/>
        <v>0.1901</v>
      </c>
      <c r="I76" s="17" t="s">
        <v>24</v>
      </c>
      <c r="J76" s="17">
        <f t="shared" si="22"/>
        <v>9</v>
      </c>
      <c r="K76" s="17" t="s">
        <v>22</v>
      </c>
      <c r="L76" s="17">
        <f>$F$42</f>
        <v>38</v>
      </c>
      <c r="M76" s="17" t="s">
        <v>23</v>
      </c>
    </row>
  </sheetData>
  <sheetProtection password="CF4C" sheet="1" objects="1" scenarios="1"/>
  <mergeCells count="1">
    <mergeCell ref="D2:M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O82"/>
  <sheetViews>
    <sheetView workbookViewId="0">
      <pane ySplit="11" topLeftCell="A12" activePane="bottomLeft" state="frozen"/>
      <selection activeCell="D40" sqref="D40"/>
      <selection pane="bottomLeft" activeCell="D40" sqref="D40"/>
    </sheetView>
  </sheetViews>
  <sheetFormatPr baseColWidth="10" defaultRowHeight="15" x14ac:dyDescent="0.25"/>
  <cols>
    <col min="2" max="2" width="13.28515625" bestFit="1" customWidth="1"/>
    <col min="3" max="3" width="12.42578125" bestFit="1" customWidth="1"/>
    <col min="4" max="4" width="16.28515625" customWidth="1"/>
    <col min="5" max="5" width="20.28515625" bestFit="1" customWidth="1"/>
    <col min="6" max="6" width="15.5703125" bestFit="1" customWidth="1"/>
    <col min="7" max="7" width="20.28515625" bestFit="1" customWidth="1"/>
    <col min="8" max="8" width="15.5703125" bestFit="1" customWidth="1"/>
    <col min="9" max="9" width="35.7109375" customWidth="1"/>
    <col min="10" max="10" width="15.5703125" bestFit="1" customWidth="1"/>
    <col min="11" max="11" width="18.7109375" bestFit="1" customWidth="1"/>
    <col min="12" max="12" width="14.140625" bestFit="1" customWidth="1"/>
    <col min="13" max="13" width="18.7109375" bestFit="1" customWidth="1"/>
    <col min="14" max="14" width="14.140625" bestFit="1" customWidth="1"/>
    <col min="15" max="15" width="20.28515625" bestFit="1" customWidth="1"/>
  </cols>
  <sheetData>
    <row r="1" spans="2:15" s="2" customFormat="1" ht="15.75" thickBot="1" x14ac:dyDescent="0.3"/>
    <row r="2" spans="2:15" s="2" customFormat="1" ht="15.75" thickBot="1" x14ac:dyDescent="0.3">
      <c r="B2" s="3" t="s">
        <v>5</v>
      </c>
      <c r="C2" s="4"/>
      <c r="D2" s="111" t="s">
        <v>2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3"/>
    </row>
    <row r="3" spans="2:15" s="2" customFormat="1" ht="15.75" thickBot="1" x14ac:dyDescent="0.3">
      <c r="B3" s="13" t="s">
        <v>4</v>
      </c>
      <c r="C3" s="14"/>
      <c r="D3" s="81">
        <v>20</v>
      </c>
      <c r="E3" s="82">
        <v>20</v>
      </c>
      <c r="F3" s="82">
        <v>25</v>
      </c>
      <c r="G3" s="83">
        <v>25</v>
      </c>
      <c r="H3" s="82">
        <v>30</v>
      </c>
      <c r="I3" s="82">
        <v>30</v>
      </c>
      <c r="J3" s="82">
        <v>35</v>
      </c>
      <c r="K3" s="82">
        <v>35</v>
      </c>
      <c r="L3" s="82">
        <v>40</v>
      </c>
      <c r="M3" s="82">
        <v>40</v>
      </c>
      <c r="N3" s="82">
        <v>45</v>
      </c>
      <c r="O3" s="102">
        <v>45</v>
      </c>
    </row>
    <row r="4" spans="2:15" s="2" customFormat="1" ht="15.75" thickBot="1" x14ac:dyDescent="0.3">
      <c r="B4" s="3" t="s">
        <v>0</v>
      </c>
      <c r="C4" s="26" t="s">
        <v>1</v>
      </c>
      <c r="D4" s="19" t="s">
        <v>3</v>
      </c>
      <c r="E4" s="22" t="s">
        <v>6</v>
      </c>
      <c r="F4" s="19" t="s">
        <v>3</v>
      </c>
      <c r="G4" s="33" t="s">
        <v>6</v>
      </c>
      <c r="H4" s="19" t="s">
        <v>3</v>
      </c>
      <c r="I4" s="22" t="s">
        <v>6</v>
      </c>
      <c r="J4" s="19" t="s">
        <v>3</v>
      </c>
      <c r="K4" s="22" t="s">
        <v>6</v>
      </c>
      <c r="L4" s="19" t="s">
        <v>3</v>
      </c>
      <c r="M4" s="22" t="s">
        <v>6</v>
      </c>
      <c r="N4" s="19" t="s">
        <v>3</v>
      </c>
      <c r="O4" s="1" t="s">
        <v>6</v>
      </c>
    </row>
    <row r="5" spans="2:15" s="2" customFormat="1" x14ac:dyDescent="0.25">
      <c r="B5" s="84">
        <v>5</v>
      </c>
      <c r="C5" s="85">
        <v>0</v>
      </c>
      <c r="D5" s="72">
        <v>66.900000000000006</v>
      </c>
      <c r="E5" s="73">
        <v>14.1</v>
      </c>
      <c r="F5" s="73">
        <v>64.2</v>
      </c>
      <c r="G5" s="74">
        <v>15.7</v>
      </c>
      <c r="H5" s="73">
        <v>61.4</v>
      </c>
      <c r="I5" s="73">
        <v>17.5</v>
      </c>
      <c r="J5" s="73">
        <v>58.3</v>
      </c>
      <c r="K5" s="73">
        <v>19.7</v>
      </c>
      <c r="L5" s="73">
        <v>55</v>
      </c>
      <c r="M5" s="73">
        <v>22.2</v>
      </c>
      <c r="N5" s="73">
        <v>51.5</v>
      </c>
      <c r="O5" s="85">
        <v>25</v>
      </c>
    </row>
    <row r="6" spans="2:15" s="2" customFormat="1" x14ac:dyDescent="0.25">
      <c r="B6" s="86">
        <v>7</v>
      </c>
      <c r="C6" s="87">
        <v>0</v>
      </c>
      <c r="D6" s="75">
        <v>71</v>
      </c>
      <c r="E6" s="76">
        <v>14.3</v>
      </c>
      <c r="F6" s="76">
        <v>68.3</v>
      </c>
      <c r="G6" s="77">
        <v>15.8</v>
      </c>
      <c r="H6" s="76">
        <v>65.2</v>
      </c>
      <c r="I6" s="76">
        <v>17.7</v>
      </c>
      <c r="J6" s="76">
        <v>62</v>
      </c>
      <c r="K6" s="76">
        <v>19.899999999999999</v>
      </c>
      <c r="L6" s="76">
        <v>58.5</v>
      </c>
      <c r="M6" s="76">
        <v>22.4</v>
      </c>
      <c r="N6" s="76">
        <v>54.8</v>
      </c>
      <c r="O6" s="87">
        <v>25.2</v>
      </c>
    </row>
    <row r="7" spans="2:15" s="2" customFormat="1" ht="15.75" thickBot="1" x14ac:dyDescent="0.3">
      <c r="B7" s="88">
        <v>9</v>
      </c>
      <c r="C7" s="89">
        <v>0</v>
      </c>
      <c r="D7" s="78">
        <v>75.2</v>
      </c>
      <c r="E7" s="79">
        <v>14.4</v>
      </c>
      <c r="F7" s="79">
        <v>72.3</v>
      </c>
      <c r="G7" s="80">
        <v>15.9</v>
      </c>
      <c r="H7" s="79">
        <v>69.2</v>
      </c>
      <c r="I7" s="79">
        <v>17.8</v>
      </c>
      <c r="J7" s="79">
        <v>65.7</v>
      </c>
      <c r="K7" s="79">
        <v>20</v>
      </c>
      <c r="L7" s="79">
        <v>62.1</v>
      </c>
      <c r="M7" s="79">
        <v>22.6</v>
      </c>
      <c r="N7" s="79">
        <v>58.2</v>
      </c>
      <c r="O7" s="89">
        <v>25.4</v>
      </c>
    </row>
    <row r="8" spans="2:15" s="17" customFormat="1" x14ac:dyDescent="0.25">
      <c r="B8" s="34"/>
      <c r="C8" s="34"/>
      <c r="D8" s="34"/>
      <c r="E8" s="34"/>
      <c r="F8" s="34"/>
      <c r="G8" s="35"/>
      <c r="H8" s="34"/>
      <c r="I8" s="34"/>
      <c r="J8" s="34"/>
      <c r="K8" s="34"/>
      <c r="L8" s="34"/>
      <c r="M8" s="34"/>
      <c r="N8" s="34"/>
      <c r="O8" s="34"/>
    </row>
    <row r="9" spans="2:15" s="17" customFormat="1" x14ac:dyDescent="0.25">
      <c r="B9" s="34" t="s">
        <v>13</v>
      </c>
      <c r="C9" s="17" t="s">
        <v>14</v>
      </c>
      <c r="E9" s="90">
        <v>30</v>
      </c>
      <c r="F9" s="34"/>
      <c r="G9" s="5" t="s">
        <v>3</v>
      </c>
      <c r="H9" s="91">
        <v>840.32</v>
      </c>
      <c r="I9" s="5" t="s">
        <v>8</v>
      </c>
      <c r="J9" s="91">
        <f>H9*3600</f>
        <v>3025152</v>
      </c>
      <c r="K9" s="34"/>
      <c r="L9" s="36" t="s">
        <v>18</v>
      </c>
      <c r="M9" s="91">
        <v>5.26</v>
      </c>
      <c r="N9" s="34"/>
      <c r="O9" s="34"/>
    </row>
    <row r="10" spans="2:15" s="17" customFormat="1" x14ac:dyDescent="0.25">
      <c r="B10" s="34"/>
      <c r="C10" s="17" t="s">
        <v>15</v>
      </c>
      <c r="E10" s="90">
        <v>7</v>
      </c>
      <c r="F10" s="34"/>
      <c r="G10" s="5" t="s">
        <v>6</v>
      </c>
      <c r="H10" s="91">
        <v>159.6</v>
      </c>
      <c r="I10" s="5" t="s">
        <v>7</v>
      </c>
      <c r="J10" s="91">
        <f>H10*3600</f>
        <v>574560</v>
      </c>
      <c r="K10" s="34"/>
      <c r="L10" s="34"/>
      <c r="M10" s="34"/>
      <c r="N10" s="34"/>
      <c r="O10" s="34"/>
    </row>
    <row r="11" spans="2:15" s="2" customFormat="1" x14ac:dyDescent="0.25"/>
    <row r="12" spans="2:15" s="2" customFormat="1" ht="15.75" thickBot="1" x14ac:dyDescent="0.3"/>
    <row r="13" spans="2:15" s="2" customFormat="1" ht="15.75" thickBot="1" x14ac:dyDescent="0.3">
      <c r="B13" s="2" t="s">
        <v>11</v>
      </c>
      <c r="D13" s="15" t="s">
        <v>9</v>
      </c>
      <c r="E13" s="16" t="s">
        <v>10</v>
      </c>
      <c r="F13" s="8" t="s">
        <v>9</v>
      </c>
      <c r="G13" s="16" t="s">
        <v>10</v>
      </c>
      <c r="H13" s="8" t="s">
        <v>9</v>
      </c>
      <c r="I13" s="16" t="s">
        <v>10</v>
      </c>
      <c r="J13" s="8" t="s">
        <v>9</v>
      </c>
      <c r="K13" s="16" t="s">
        <v>10</v>
      </c>
      <c r="L13" s="8" t="s">
        <v>9</v>
      </c>
      <c r="M13" s="16" t="s">
        <v>10</v>
      </c>
      <c r="N13" s="8" t="s">
        <v>9</v>
      </c>
      <c r="O13" s="9" t="s">
        <v>10</v>
      </c>
    </row>
    <row r="14" spans="2:15" s="2" customFormat="1" ht="15.75" thickBot="1" x14ac:dyDescent="0.3">
      <c r="B14" s="18" t="s">
        <v>0</v>
      </c>
      <c r="C14" s="26" t="s">
        <v>1</v>
      </c>
      <c r="D14" s="23" t="s">
        <v>8</v>
      </c>
      <c r="E14" s="7" t="s">
        <v>7</v>
      </c>
      <c r="F14" s="6" t="s">
        <v>8</v>
      </c>
      <c r="G14" s="24" t="s">
        <v>7</v>
      </c>
      <c r="H14" s="6" t="s">
        <v>8</v>
      </c>
      <c r="I14" s="7" t="s">
        <v>7</v>
      </c>
      <c r="J14" s="6" t="s">
        <v>8</v>
      </c>
      <c r="K14" s="7" t="s">
        <v>7</v>
      </c>
      <c r="L14" s="6" t="s">
        <v>8</v>
      </c>
      <c r="M14" s="24" t="s">
        <v>7</v>
      </c>
      <c r="N14" s="6" t="s">
        <v>8</v>
      </c>
      <c r="O14" s="25" t="s">
        <v>7</v>
      </c>
    </row>
    <row r="15" spans="2:15" s="2" customFormat="1" x14ac:dyDescent="0.25">
      <c r="B15" s="18">
        <f>B5</f>
        <v>5</v>
      </c>
      <c r="C15" s="1">
        <f>C5</f>
        <v>0</v>
      </c>
      <c r="D15" s="5">
        <f>D5*1000*3.6</f>
        <v>240840</v>
      </c>
      <c r="E15" s="57">
        <f t="shared" ref="E15:O15" si="0">E5*1000*3.6</f>
        <v>50760</v>
      </c>
      <c r="F15" s="5">
        <f t="shared" si="0"/>
        <v>231120</v>
      </c>
      <c r="G15" s="57">
        <f t="shared" si="0"/>
        <v>56520</v>
      </c>
      <c r="H15" s="5">
        <f t="shared" si="0"/>
        <v>221040</v>
      </c>
      <c r="I15" s="57">
        <f t="shared" si="0"/>
        <v>63000</v>
      </c>
      <c r="J15" s="5">
        <f t="shared" si="0"/>
        <v>209880</v>
      </c>
      <c r="K15" s="57">
        <f t="shared" si="0"/>
        <v>70920</v>
      </c>
      <c r="L15" s="5">
        <f t="shared" si="0"/>
        <v>198000</v>
      </c>
      <c r="M15" s="57">
        <f t="shared" si="0"/>
        <v>79920</v>
      </c>
      <c r="N15" s="5">
        <f t="shared" si="0"/>
        <v>185400</v>
      </c>
      <c r="O15" s="10">
        <f t="shared" si="0"/>
        <v>90000</v>
      </c>
    </row>
    <row r="16" spans="2:15" s="2" customFormat="1" x14ac:dyDescent="0.25">
      <c r="B16" s="20">
        <f t="shared" ref="B16:C17" si="1">B6</f>
        <v>7</v>
      </c>
      <c r="C16" s="10">
        <f t="shared" si="1"/>
        <v>0</v>
      </c>
      <c r="D16" s="5">
        <f>D6*1000*3.6</f>
        <v>255600</v>
      </c>
      <c r="E16" s="57">
        <f t="shared" ref="E16:O16" si="2">E6*1000*3.6</f>
        <v>51480</v>
      </c>
      <c r="F16" s="5">
        <f t="shared" si="2"/>
        <v>245880</v>
      </c>
      <c r="G16" s="57">
        <f t="shared" si="2"/>
        <v>56880</v>
      </c>
      <c r="H16" s="59">
        <f>H6*1000*3.6</f>
        <v>234720</v>
      </c>
      <c r="I16" s="60">
        <f t="shared" si="2"/>
        <v>63720</v>
      </c>
      <c r="J16" s="5">
        <f t="shared" si="2"/>
        <v>223200</v>
      </c>
      <c r="K16" s="57">
        <f t="shared" si="2"/>
        <v>71640</v>
      </c>
      <c r="L16" s="5">
        <f t="shared" si="2"/>
        <v>210600</v>
      </c>
      <c r="M16" s="57">
        <f t="shared" si="2"/>
        <v>80640</v>
      </c>
      <c r="N16" s="5">
        <f t="shared" si="2"/>
        <v>197280</v>
      </c>
      <c r="O16" s="10">
        <f t="shared" si="2"/>
        <v>90720</v>
      </c>
    </row>
    <row r="17" spans="2:15" ht="15.75" thickBot="1" x14ac:dyDescent="0.3">
      <c r="B17" s="21">
        <f t="shared" si="1"/>
        <v>9</v>
      </c>
      <c r="C17" s="12">
        <f t="shared" si="1"/>
        <v>0</v>
      </c>
      <c r="D17" s="11">
        <f>D7*1000*3.6</f>
        <v>270720</v>
      </c>
      <c r="E17" s="58">
        <f t="shared" ref="E17:O17" si="3">E7*1000*3.6</f>
        <v>51840</v>
      </c>
      <c r="F17" s="11">
        <f t="shared" si="3"/>
        <v>260280</v>
      </c>
      <c r="G17" s="58">
        <f t="shared" si="3"/>
        <v>57240</v>
      </c>
      <c r="H17" s="11">
        <f t="shared" si="3"/>
        <v>249120</v>
      </c>
      <c r="I17" s="58">
        <f t="shared" si="3"/>
        <v>64080</v>
      </c>
      <c r="J17" s="11">
        <f t="shared" si="3"/>
        <v>236520</v>
      </c>
      <c r="K17" s="58">
        <f t="shared" si="3"/>
        <v>72000</v>
      </c>
      <c r="L17" s="11">
        <f t="shared" si="3"/>
        <v>223560</v>
      </c>
      <c r="M17" s="58">
        <f t="shared" si="3"/>
        <v>81360</v>
      </c>
      <c r="N17" s="11">
        <f t="shared" si="3"/>
        <v>209520</v>
      </c>
      <c r="O17" s="12">
        <f t="shared" si="3"/>
        <v>91440</v>
      </c>
    </row>
    <row r="19" spans="2:15" ht="15.75" thickBot="1" x14ac:dyDescent="0.3">
      <c r="B19" t="s">
        <v>12</v>
      </c>
      <c r="C19" s="5"/>
    </row>
    <row r="20" spans="2:15" x14ac:dyDescent="0.25">
      <c r="B20" s="18">
        <f>B5</f>
        <v>5</v>
      </c>
      <c r="C20" s="1">
        <f>C5</f>
        <v>0</v>
      </c>
      <c r="D20" s="27">
        <f>D15/E15</f>
        <v>4.7446808510638299</v>
      </c>
      <c r="E20" s="1"/>
      <c r="F20" s="27">
        <f>F15/G15</f>
        <v>4.0891719745222934</v>
      </c>
      <c r="G20" s="30"/>
      <c r="H20" s="27">
        <f>H15/I15</f>
        <v>3.5085714285714285</v>
      </c>
      <c r="I20" s="19"/>
      <c r="J20" s="27">
        <f>J15/K15</f>
        <v>2.9593908629441623</v>
      </c>
      <c r="K20" s="1"/>
      <c r="L20" s="27">
        <f>L15/M15</f>
        <v>2.4774774774774775</v>
      </c>
      <c r="M20" s="19"/>
      <c r="N20" s="27">
        <f>N15/O15</f>
        <v>2.06</v>
      </c>
      <c r="O20" s="1"/>
    </row>
    <row r="21" spans="2:15" ht="15.75" x14ac:dyDescent="0.25">
      <c r="B21" s="20">
        <f t="shared" ref="B21:C21" si="4">B6</f>
        <v>7</v>
      </c>
      <c r="C21" s="10">
        <f t="shared" si="4"/>
        <v>0</v>
      </c>
      <c r="D21" s="28">
        <f t="shared" ref="D21:F22" si="5">D16/E16</f>
        <v>4.965034965034965</v>
      </c>
      <c r="E21" s="10"/>
      <c r="F21" s="28">
        <f t="shared" si="5"/>
        <v>4.3227848101265822</v>
      </c>
      <c r="G21" s="31"/>
      <c r="H21" s="61">
        <f t="shared" ref="H21" si="6">H16/I16</f>
        <v>3.6836158192090394</v>
      </c>
      <c r="I21" s="5"/>
      <c r="J21" s="28">
        <f t="shared" ref="J21" si="7">J16/K16</f>
        <v>3.1155778894472363</v>
      </c>
      <c r="K21" s="10"/>
      <c r="L21" s="28">
        <f t="shared" ref="L21" si="8">L16/M16</f>
        <v>2.6116071428571428</v>
      </c>
      <c r="M21" s="5"/>
      <c r="N21" s="28">
        <f t="shared" ref="N21" si="9">N16/O16</f>
        <v>2.1746031746031744</v>
      </c>
      <c r="O21" s="10"/>
    </row>
    <row r="22" spans="2:15" ht="15.75" thickBot="1" x14ac:dyDescent="0.3">
      <c r="B22" s="21">
        <f t="shared" ref="B22:C22" si="10">B7</f>
        <v>9</v>
      </c>
      <c r="C22" s="12">
        <f t="shared" si="10"/>
        <v>0</v>
      </c>
      <c r="D22" s="29">
        <f t="shared" si="5"/>
        <v>5.2222222222222223</v>
      </c>
      <c r="E22" s="12"/>
      <c r="F22" s="29">
        <f t="shared" si="5"/>
        <v>4.5471698113207548</v>
      </c>
      <c r="G22" s="32"/>
      <c r="H22" s="29">
        <f t="shared" ref="H22" si="11">H17/I17</f>
        <v>3.8876404494382024</v>
      </c>
      <c r="I22" s="11"/>
      <c r="J22" s="29">
        <f t="shared" ref="J22" si="12">J17/K17</f>
        <v>3.2850000000000001</v>
      </c>
      <c r="K22" s="12"/>
      <c r="L22" s="29">
        <f t="shared" ref="L22" si="13">L17/M17</f>
        <v>2.747787610619469</v>
      </c>
      <c r="M22" s="11"/>
      <c r="N22" s="29">
        <f t="shared" ref="N22" si="14">N17/O17</f>
        <v>2.2913385826771653</v>
      </c>
      <c r="O22" s="12"/>
    </row>
    <row r="24" spans="2:15" ht="15.75" thickBot="1" x14ac:dyDescent="0.3"/>
    <row r="25" spans="2:15" ht="15.75" thickBot="1" x14ac:dyDescent="0.3">
      <c r="D25" s="41" t="s">
        <v>16</v>
      </c>
      <c r="E25" s="53" t="s">
        <v>17</v>
      </c>
      <c r="F25" s="42" t="s">
        <v>16</v>
      </c>
      <c r="G25" s="53" t="s">
        <v>17</v>
      </c>
      <c r="H25" s="42" t="s">
        <v>16</v>
      </c>
      <c r="I25" s="53" t="s">
        <v>17</v>
      </c>
      <c r="J25" s="42" t="s">
        <v>16</v>
      </c>
      <c r="K25" s="53" t="s">
        <v>17</v>
      </c>
      <c r="L25" s="42" t="s">
        <v>16</v>
      </c>
      <c r="M25" s="53" t="s">
        <v>17</v>
      </c>
      <c r="N25" s="42" t="s">
        <v>16</v>
      </c>
      <c r="O25" s="43" t="s">
        <v>17</v>
      </c>
    </row>
    <row r="26" spans="2:15" x14ac:dyDescent="0.25">
      <c r="B26" s="38">
        <f>B5</f>
        <v>5</v>
      </c>
      <c r="C26" s="1">
        <f>C5</f>
        <v>0</v>
      </c>
      <c r="D26" s="44">
        <f>D15/$J$9</f>
        <v>7.961252856054836E-2</v>
      </c>
      <c r="E26" s="54">
        <f>D20/$M$9</f>
        <v>0.90203058005015779</v>
      </c>
      <c r="F26" s="45">
        <f>F15/$J$9</f>
        <v>7.6399466869763899E-2</v>
      </c>
      <c r="G26" s="54">
        <f>F20/$M$9</f>
        <v>0.77740912063161471</v>
      </c>
      <c r="H26" s="45">
        <f>H15/$J$9</f>
        <v>7.3067402894135561E-2</v>
      </c>
      <c r="I26" s="54">
        <f>H20/$M$9</f>
        <v>0.6670287887017925</v>
      </c>
      <c r="J26" s="45">
        <f>J15/$J$9</f>
        <v>6.9378332063975631E-2</v>
      </c>
      <c r="K26" s="54">
        <f>J20/$M$9</f>
        <v>0.56262183706162783</v>
      </c>
      <c r="L26" s="45">
        <f>L15/$J$9</f>
        <v>6.5451256664127946E-2</v>
      </c>
      <c r="M26" s="54">
        <f>L20/$M$9</f>
        <v>0.47100332271434936</v>
      </c>
      <c r="N26" s="45">
        <f>N15/$J$9</f>
        <v>6.1286176694592534E-2</v>
      </c>
      <c r="O26" s="46">
        <f>N20/$M$9</f>
        <v>0.39163498098859317</v>
      </c>
    </row>
    <row r="27" spans="2:15" x14ac:dyDescent="0.25">
      <c r="B27" s="39">
        <f t="shared" ref="B27:C28" si="15">B6</f>
        <v>7</v>
      </c>
      <c r="C27" s="10">
        <f t="shared" si="15"/>
        <v>0</v>
      </c>
      <c r="D27" s="47">
        <f t="shared" ref="D27:F28" si="16">D16/$J$9</f>
        <v>8.4491622239146996E-2</v>
      </c>
      <c r="E27" s="55">
        <f t="shared" ref="E27:G28" si="17">D21/$M$9</f>
        <v>0.94392299715493633</v>
      </c>
      <c r="F27" s="48">
        <f t="shared" si="16"/>
        <v>8.1278560548362522E-2</v>
      </c>
      <c r="G27" s="55">
        <f t="shared" si="17"/>
        <v>0.82182220724839972</v>
      </c>
      <c r="H27" s="48">
        <f t="shared" ref="H27" si="18">H16/$J$9</f>
        <v>7.7589489718202592E-2</v>
      </c>
      <c r="I27" s="55">
        <f t="shared" ref="I27" si="19">H21/$M$9</f>
        <v>0.70030718996369568</v>
      </c>
      <c r="J27" s="48">
        <f t="shared" ref="J27" si="20">J16/$J$9</f>
        <v>7.3781416603198785E-2</v>
      </c>
      <c r="K27" s="55">
        <f t="shared" ref="K27" si="21">J21/$M$9</f>
        <v>0.59231518810783967</v>
      </c>
      <c r="L27" s="48">
        <f t="shared" ref="L27" si="22">L16/$J$9</f>
        <v>6.9616336633663373E-2</v>
      </c>
      <c r="M27" s="55">
        <f t="shared" ref="M27" si="23">L21/$M$9</f>
        <v>0.49650325909831616</v>
      </c>
      <c r="N27" s="48">
        <f t="shared" ref="N27" si="24">N16/$J$9</f>
        <v>6.5213252094440219E-2</v>
      </c>
      <c r="O27" s="49">
        <f t="shared" ref="O27" si="25">N21/$M$9</f>
        <v>0.41342265676866435</v>
      </c>
    </row>
    <row r="28" spans="2:15" ht="15.75" thickBot="1" x14ac:dyDescent="0.3">
      <c r="B28" s="40">
        <f t="shared" si="15"/>
        <v>9</v>
      </c>
      <c r="C28" s="12">
        <f t="shared" si="15"/>
        <v>0</v>
      </c>
      <c r="D28" s="50">
        <f t="shared" si="16"/>
        <v>8.9489718202589497E-2</v>
      </c>
      <c r="E28" s="56">
        <f t="shared" si="17"/>
        <v>0.99281791297000432</v>
      </c>
      <c r="F28" s="51">
        <f t="shared" si="16"/>
        <v>8.6038651942117295E-2</v>
      </c>
      <c r="G28" s="56">
        <f t="shared" si="17"/>
        <v>0.86448095272257697</v>
      </c>
      <c r="H28" s="51">
        <f t="shared" ref="H28" si="26">H17/$J$9</f>
        <v>8.2349581111957351E-2</v>
      </c>
      <c r="I28" s="56">
        <f t="shared" ref="I28" si="27">H22/$M$9</f>
        <v>0.73909514247874575</v>
      </c>
      <c r="J28" s="51">
        <f t="shared" ref="J28" si="28">J17/$J$9</f>
        <v>7.8184501142421939E-2</v>
      </c>
      <c r="K28" s="56">
        <f t="shared" ref="K28" si="29">J22/$M$9</f>
        <v>0.62452471482889738</v>
      </c>
      <c r="L28" s="51">
        <f t="shared" ref="L28" si="30">L17/$J$9</f>
        <v>7.3900418888042649E-2</v>
      </c>
      <c r="M28" s="56">
        <f t="shared" ref="M28" si="31">L22/$M$9</f>
        <v>0.52239308186681921</v>
      </c>
      <c r="N28" s="51">
        <f t="shared" ref="N28" si="32">N17/$J$9</f>
        <v>6.9259329779131754E-2</v>
      </c>
      <c r="O28" s="52">
        <f t="shared" ref="O28" si="33">N22/$M$9</f>
        <v>0.43561570012873868</v>
      </c>
    </row>
    <row r="33" spans="1:13" s="17" customFormat="1" x14ac:dyDescent="0.25"/>
    <row r="34" spans="1:13" s="17" customFormat="1" x14ac:dyDescent="0.25"/>
    <row r="35" spans="1:13" x14ac:dyDescent="0.25">
      <c r="B35" s="37"/>
      <c r="C35" s="37"/>
      <c r="I35" s="17"/>
      <c r="K35" s="17"/>
      <c r="M35" s="17"/>
    </row>
    <row r="36" spans="1:13" x14ac:dyDescent="0.25">
      <c r="B36" s="37"/>
      <c r="C36" s="37"/>
      <c r="I36" s="17"/>
      <c r="J36" s="17"/>
      <c r="K36" s="17"/>
      <c r="M36" s="17"/>
    </row>
    <row r="37" spans="1:13" x14ac:dyDescent="0.25">
      <c r="B37" s="37"/>
      <c r="C37" s="37"/>
      <c r="I37" s="17"/>
      <c r="J37" s="17"/>
      <c r="K37" s="17"/>
      <c r="M37" s="17"/>
    </row>
    <row r="38" spans="1:13" x14ac:dyDescent="0.25">
      <c r="B38" s="37"/>
      <c r="C38" s="37"/>
      <c r="I38" s="17"/>
      <c r="J38" s="17"/>
      <c r="K38" s="17"/>
      <c r="M38" s="17"/>
    </row>
    <row r="39" spans="1:13" x14ac:dyDescent="0.25">
      <c r="B39" s="37"/>
      <c r="C39" s="37"/>
      <c r="I39" s="17"/>
      <c r="J39" s="17"/>
      <c r="K39" s="17"/>
      <c r="M39" s="17"/>
    </row>
    <row r="40" spans="1:13" x14ac:dyDescent="0.25">
      <c r="A40" t="s">
        <v>19</v>
      </c>
      <c r="B40" s="37"/>
      <c r="C40" s="37"/>
      <c r="I40" s="17"/>
      <c r="J40" s="17"/>
      <c r="K40" s="17"/>
      <c r="M40" s="17"/>
    </row>
    <row r="41" spans="1:13" x14ac:dyDescent="0.25">
      <c r="B41" s="70">
        <f>B5</f>
        <v>5</v>
      </c>
      <c r="C41" s="70">
        <f>B6</f>
        <v>7</v>
      </c>
      <c r="D41" s="70">
        <f>B7</f>
        <v>9</v>
      </c>
      <c r="E41" s="70"/>
      <c r="F41" s="70"/>
      <c r="G41" s="70"/>
      <c r="I41" s="17" t="s">
        <v>20</v>
      </c>
      <c r="K41" s="17"/>
      <c r="L41" s="17"/>
      <c r="M41" s="17"/>
    </row>
    <row r="42" spans="1:13" x14ac:dyDescent="0.25">
      <c r="B42" s="70">
        <f>D3</f>
        <v>20</v>
      </c>
      <c r="C42" s="70">
        <f>F3</f>
        <v>25</v>
      </c>
      <c r="D42" s="70">
        <f>H3</f>
        <v>30</v>
      </c>
      <c r="E42" s="70">
        <f>J3</f>
        <v>35</v>
      </c>
      <c r="F42" s="70">
        <f>L3</f>
        <v>40</v>
      </c>
      <c r="G42" s="70">
        <f>N3</f>
        <v>45</v>
      </c>
      <c r="I42" s="17" t="s">
        <v>21</v>
      </c>
      <c r="J42" s="17"/>
      <c r="K42" s="17"/>
      <c r="L42" s="17"/>
      <c r="M42" s="17"/>
    </row>
    <row r="43" spans="1:13" x14ac:dyDescent="0.25">
      <c r="B43" s="37">
        <f>TRUNC(D26,4)</f>
        <v>7.9600000000000004E-2</v>
      </c>
      <c r="C43" s="37">
        <f>TRUNC(E26,4)</f>
        <v>0.90200000000000002</v>
      </c>
      <c r="I43" s="17" t="s">
        <v>24</v>
      </c>
      <c r="J43" s="17">
        <f>$B$41</f>
        <v>5</v>
      </c>
      <c r="K43" s="17" t="s">
        <v>22</v>
      </c>
      <c r="L43" s="17">
        <f>$B$42</f>
        <v>20</v>
      </c>
      <c r="M43" s="17" t="s">
        <v>23</v>
      </c>
    </row>
    <row r="44" spans="1:13" x14ac:dyDescent="0.25">
      <c r="B44" s="37">
        <f>TRUNC(F26,4)</f>
        <v>7.6300000000000007E-2</v>
      </c>
      <c r="C44" s="37">
        <f>TRUNC(G26,4)</f>
        <v>0.77739999999999998</v>
      </c>
      <c r="I44" s="17" t="s">
        <v>24</v>
      </c>
      <c r="J44" s="17">
        <f t="shared" ref="J44:J48" si="34">$B$41</f>
        <v>5</v>
      </c>
      <c r="K44" s="17" t="s">
        <v>22</v>
      </c>
      <c r="L44" s="17">
        <f>$C$42</f>
        <v>25</v>
      </c>
      <c r="M44" s="17" t="s">
        <v>23</v>
      </c>
    </row>
    <row r="45" spans="1:13" x14ac:dyDescent="0.25">
      <c r="B45" s="37">
        <f>TRUNC(H26,4)</f>
        <v>7.2999999999999995E-2</v>
      </c>
      <c r="C45" s="37">
        <f>TRUNC(I26,4)</f>
        <v>0.66700000000000004</v>
      </c>
      <c r="I45" s="17" t="s">
        <v>24</v>
      </c>
      <c r="J45" s="17">
        <f t="shared" si="34"/>
        <v>5</v>
      </c>
      <c r="K45" s="17" t="s">
        <v>22</v>
      </c>
      <c r="L45" s="17">
        <f>$D$42</f>
        <v>30</v>
      </c>
      <c r="M45" s="17" t="s">
        <v>23</v>
      </c>
    </row>
    <row r="46" spans="1:13" x14ac:dyDescent="0.25">
      <c r="B46" s="37">
        <f>TRUNC(J26,4)</f>
        <v>6.93E-2</v>
      </c>
      <c r="C46" s="37">
        <f>TRUNC(K26,4)</f>
        <v>0.56259999999999999</v>
      </c>
      <c r="I46" s="17" t="s">
        <v>24</v>
      </c>
      <c r="J46" s="17">
        <f t="shared" si="34"/>
        <v>5</v>
      </c>
      <c r="K46" s="17" t="s">
        <v>22</v>
      </c>
      <c r="L46" s="17">
        <f>$E$42</f>
        <v>35</v>
      </c>
      <c r="M46" s="17" t="s">
        <v>23</v>
      </c>
    </row>
    <row r="47" spans="1:13" x14ac:dyDescent="0.25">
      <c r="B47" s="37">
        <f>TRUNC(L26,4)</f>
        <v>6.54E-2</v>
      </c>
      <c r="C47" s="37">
        <f>TRUNC(M26,4)</f>
        <v>0.47099999999999997</v>
      </c>
      <c r="I47" s="17" t="s">
        <v>24</v>
      </c>
      <c r="J47">
        <f t="shared" si="34"/>
        <v>5</v>
      </c>
      <c r="K47" s="17" t="s">
        <v>22</v>
      </c>
      <c r="L47" s="17">
        <f>$F$42</f>
        <v>40</v>
      </c>
      <c r="M47" s="17" t="s">
        <v>23</v>
      </c>
    </row>
    <row r="48" spans="1:13" x14ac:dyDescent="0.25">
      <c r="B48" s="37">
        <f>TRUNC(N26,4)</f>
        <v>6.1199999999999997E-2</v>
      </c>
      <c r="C48" s="37">
        <f>TRUNC(O26,4)</f>
        <v>0.3916</v>
      </c>
      <c r="I48" s="17" t="s">
        <v>24</v>
      </c>
      <c r="J48" s="17">
        <f t="shared" si="34"/>
        <v>5</v>
      </c>
      <c r="K48" s="17" t="s">
        <v>22</v>
      </c>
      <c r="L48" s="17">
        <f>$G$42</f>
        <v>45</v>
      </c>
      <c r="M48" s="17" t="s">
        <v>23</v>
      </c>
    </row>
    <row r="49" spans="1:13" x14ac:dyDescent="0.25">
      <c r="B49" s="37">
        <f>TRUNC(D27,4)</f>
        <v>8.4400000000000003E-2</v>
      </c>
      <c r="C49" s="37">
        <f>TRUNC(E27,4)</f>
        <v>0.94389999999999996</v>
      </c>
      <c r="I49" s="17" t="s">
        <v>24</v>
      </c>
      <c r="J49" s="17">
        <f>$C$41</f>
        <v>7</v>
      </c>
      <c r="K49" s="17" t="s">
        <v>22</v>
      </c>
      <c r="L49" s="17">
        <f>$B$42</f>
        <v>20</v>
      </c>
      <c r="M49" s="17" t="s">
        <v>23</v>
      </c>
    </row>
    <row r="50" spans="1:13" x14ac:dyDescent="0.25">
      <c r="B50" s="37">
        <f>TRUNC(F27,4)</f>
        <v>8.1199999999999994E-2</v>
      </c>
      <c r="C50" s="37">
        <f>TRUNC(G27,4)</f>
        <v>0.82179999999999997</v>
      </c>
      <c r="I50" s="17" t="s">
        <v>24</v>
      </c>
      <c r="J50" s="17">
        <f t="shared" ref="J50:J54" si="35">$C$41</f>
        <v>7</v>
      </c>
      <c r="K50" s="17" t="s">
        <v>22</v>
      </c>
      <c r="L50" s="17">
        <f>$C$42</f>
        <v>25</v>
      </c>
      <c r="M50" s="17" t="s">
        <v>23</v>
      </c>
    </row>
    <row r="51" spans="1:13" x14ac:dyDescent="0.25">
      <c r="B51" s="37">
        <f>TRUNC(H27,4)</f>
        <v>7.7499999999999999E-2</v>
      </c>
      <c r="C51" s="37">
        <f>TRUNC(I27,4)</f>
        <v>0.70030000000000003</v>
      </c>
      <c r="I51" s="17" t="s">
        <v>24</v>
      </c>
      <c r="J51" s="17">
        <f t="shared" si="35"/>
        <v>7</v>
      </c>
      <c r="K51" s="17" t="s">
        <v>22</v>
      </c>
      <c r="L51" s="17">
        <f>$D$42</f>
        <v>30</v>
      </c>
      <c r="M51" s="17" t="s">
        <v>23</v>
      </c>
    </row>
    <row r="52" spans="1:13" x14ac:dyDescent="0.25">
      <c r="B52" s="37">
        <f>TRUNC(J27,4)</f>
        <v>7.3700000000000002E-2</v>
      </c>
      <c r="C52" s="37">
        <f>TRUNC(K27,4)</f>
        <v>0.59230000000000005</v>
      </c>
      <c r="I52" s="17" t="s">
        <v>24</v>
      </c>
      <c r="J52" s="17">
        <f t="shared" si="35"/>
        <v>7</v>
      </c>
      <c r="K52" s="17" t="s">
        <v>22</v>
      </c>
      <c r="L52" s="17">
        <f>$E$42</f>
        <v>35</v>
      </c>
      <c r="M52" s="17" t="s">
        <v>23</v>
      </c>
    </row>
    <row r="53" spans="1:13" x14ac:dyDescent="0.25">
      <c r="B53" s="37">
        <f>TRUNC(L27,4)</f>
        <v>6.9599999999999995E-2</v>
      </c>
      <c r="C53" s="37">
        <f>TRUNC(M27,4)</f>
        <v>0.4965</v>
      </c>
      <c r="I53" t="s">
        <v>24</v>
      </c>
      <c r="J53">
        <f t="shared" si="35"/>
        <v>7</v>
      </c>
      <c r="K53" t="s">
        <v>22</v>
      </c>
      <c r="L53">
        <f>$F$42</f>
        <v>40</v>
      </c>
      <c r="M53" t="s">
        <v>23</v>
      </c>
    </row>
    <row r="54" spans="1:13" x14ac:dyDescent="0.25">
      <c r="B54" s="37">
        <f>TRUNC(N27,4)</f>
        <v>6.5199999999999994E-2</v>
      </c>
      <c r="C54" s="37">
        <f>TRUNC(O27,4)</f>
        <v>0.41339999999999999</v>
      </c>
      <c r="I54" t="s">
        <v>24</v>
      </c>
      <c r="J54">
        <f t="shared" si="35"/>
        <v>7</v>
      </c>
      <c r="K54" t="s">
        <v>22</v>
      </c>
      <c r="L54">
        <f>$G$42</f>
        <v>45</v>
      </c>
      <c r="M54" t="s">
        <v>23</v>
      </c>
    </row>
    <row r="55" spans="1:13" x14ac:dyDescent="0.25">
      <c r="B55" s="37">
        <f>TRUNC(D28,4)</f>
        <v>8.9399999999999993E-2</v>
      </c>
      <c r="C55" s="37">
        <f>TRUNC(E28,4)</f>
        <v>0.99280000000000002</v>
      </c>
      <c r="I55" t="s">
        <v>24</v>
      </c>
      <c r="J55">
        <f t="shared" ref="J55:J60" si="36">$D$41</f>
        <v>9</v>
      </c>
      <c r="K55" t="s">
        <v>22</v>
      </c>
      <c r="L55">
        <f>$B$42</f>
        <v>20</v>
      </c>
      <c r="M55" t="s">
        <v>23</v>
      </c>
    </row>
    <row r="56" spans="1:13" x14ac:dyDescent="0.25">
      <c r="B56" s="37">
        <f>TRUNC(F28,4)</f>
        <v>8.5999999999999993E-2</v>
      </c>
      <c r="C56" s="37">
        <f>TRUNC(G28,4)</f>
        <v>0.86439999999999995</v>
      </c>
      <c r="I56" t="s">
        <v>24</v>
      </c>
      <c r="J56">
        <f t="shared" si="36"/>
        <v>9</v>
      </c>
      <c r="K56" t="s">
        <v>22</v>
      </c>
      <c r="L56">
        <f>$C$42</f>
        <v>25</v>
      </c>
      <c r="M56" t="s">
        <v>23</v>
      </c>
    </row>
    <row r="57" spans="1:13" x14ac:dyDescent="0.25">
      <c r="B57" s="37">
        <f>TRUNC(H28,4)</f>
        <v>8.2299999999999998E-2</v>
      </c>
      <c r="C57" s="37">
        <f>TRUNC(I28,4)</f>
        <v>0.73899999999999999</v>
      </c>
      <c r="I57" t="s">
        <v>24</v>
      </c>
      <c r="J57">
        <f t="shared" si="36"/>
        <v>9</v>
      </c>
      <c r="K57" t="s">
        <v>22</v>
      </c>
      <c r="L57">
        <f>$D$42</f>
        <v>30</v>
      </c>
      <c r="M57" t="s">
        <v>23</v>
      </c>
    </row>
    <row r="58" spans="1:13" x14ac:dyDescent="0.25">
      <c r="B58" s="37">
        <f>TRUNC(J28,4)</f>
        <v>7.8100000000000003E-2</v>
      </c>
      <c r="C58" s="37">
        <f>TRUNC(K28,4)</f>
        <v>0.62450000000000006</v>
      </c>
      <c r="D58" s="17"/>
      <c r="E58" s="17"/>
      <c r="F58" s="17"/>
      <c r="G58" s="17"/>
      <c r="H58" s="17"/>
      <c r="I58" s="17" t="s">
        <v>24</v>
      </c>
      <c r="J58" s="17">
        <f t="shared" si="36"/>
        <v>9</v>
      </c>
      <c r="K58" s="17" t="s">
        <v>22</v>
      </c>
      <c r="L58" s="17">
        <f>$E$42</f>
        <v>35</v>
      </c>
      <c r="M58" s="17" t="s">
        <v>23</v>
      </c>
    </row>
    <row r="59" spans="1:13" x14ac:dyDescent="0.25">
      <c r="B59" s="37">
        <f>TRUNC(L28,4)</f>
        <v>7.3899999999999993E-2</v>
      </c>
      <c r="C59" s="37">
        <f>TRUNC(M28,4)</f>
        <v>0.52229999999999999</v>
      </c>
      <c r="D59" s="17"/>
      <c r="E59" s="17"/>
      <c r="F59" s="17"/>
      <c r="G59" s="17"/>
      <c r="H59" s="17"/>
      <c r="I59" s="17" t="s">
        <v>24</v>
      </c>
      <c r="J59" s="17">
        <f t="shared" si="36"/>
        <v>9</v>
      </c>
      <c r="K59" s="17" t="s">
        <v>22</v>
      </c>
      <c r="L59" s="17">
        <f>$F$42</f>
        <v>40</v>
      </c>
      <c r="M59" s="17" t="s">
        <v>23</v>
      </c>
    </row>
    <row r="60" spans="1:13" x14ac:dyDescent="0.25">
      <c r="B60" s="37">
        <f>TRUNC(N28,4)</f>
        <v>6.9199999999999998E-2</v>
      </c>
      <c r="C60" s="37">
        <f>TRUNC(O28,4)</f>
        <v>0.43559999999999999</v>
      </c>
      <c r="D60" s="70"/>
      <c r="E60" s="17"/>
      <c r="F60" s="17"/>
      <c r="G60" s="17"/>
      <c r="H60" s="17"/>
      <c r="I60" s="17" t="s">
        <v>24</v>
      </c>
      <c r="J60" s="17">
        <f t="shared" si="36"/>
        <v>9</v>
      </c>
      <c r="K60" s="17" t="s">
        <v>22</v>
      </c>
      <c r="L60" s="17">
        <f>$G$42</f>
        <v>45</v>
      </c>
      <c r="M60" s="17" t="s">
        <v>23</v>
      </c>
    </row>
    <row r="61" spans="1:13" x14ac:dyDescent="0.25">
      <c r="B61" s="71"/>
      <c r="C61" s="71"/>
      <c r="D61" s="70"/>
      <c r="E61" s="17"/>
      <c r="F61" s="17"/>
      <c r="G61" s="17"/>
      <c r="H61" s="17"/>
      <c r="I61" s="17"/>
      <c r="J61" s="17"/>
      <c r="K61" s="17"/>
      <c r="L61" s="17"/>
      <c r="M61" s="17"/>
    </row>
    <row r="62" spans="1:13" x14ac:dyDescent="0.25">
      <c r="A62" t="s">
        <v>35</v>
      </c>
      <c r="B62" s="71"/>
      <c r="C62" s="71"/>
      <c r="D62" s="70"/>
      <c r="E62" s="17"/>
      <c r="F62" s="17"/>
      <c r="G62" s="17"/>
      <c r="H62" s="17"/>
      <c r="I62" s="17"/>
      <c r="J62" s="17"/>
      <c r="K62" s="17"/>
      <c r="L62" s="17"/>
      <c r="M62" s="17"/>
    </row>
    <row r="63" spans="1:13" x14ac:dyDescent="0.25">
      <c r="B63">
        <f>B5</f>
        <v>5</v>
      </c>
      <c r="C63">
        <f>B6</f>
        <v>7</v>
      </c>
      <c r="D63">
        <f>B7</f>
        <v>9</v>
      </c>
      <c r="I63" t="s">
        <v>20</v>
      </c>
    </row>
    <row r="64" spans="1:13" x14ac:dyDescent="0.25">
      <c r="B64">
        <f>D3</f>
        <v>20</v>
      </c>
      <c r="C64">
        <f>F3</f>
        <v>25</v>
      </c>
      <c r="D64" s="70">
        <f>H3</f>
        <v>30</v>
      </c>
      <c r="E64">
        <f>J3</f>
        <v>35</v>
      </c>
      <c r="F64">
        <f>L3</f>
        <v>40</v>
      </c>
      <c r="G64">
        <f>N3</f>
        <v>45</v>
      </c>
      <c r="I64" t="s">
        <v>21</v>
      </c>
    </row>
    <row r="65" spans="2:13" x14ac:dyDescent="0.25">
      <c r="B65" t="str">
        <f>SUBSTITUTE(B43,",",".")</f>
        <v>0.0796</v>
      </c>
      <c r="C65" t="str">
        <f>SUBSTITUTE(C43,",",".")</f>
        <v>0.902</v>
      </c>
      <c r="I65" t="s">
        <v>24</v>
      </c>
      <c r="J65">
        <f>$B$41</f>
        <v>5</v>
      </c>
      <c r="K65" t="s">
        <v>22</v>
      </c>
      <c r="L65">
        <f>$B$42</f>
        <v>20</v>
      </c>
      <c r="M65" t="s">
        <v>23</v>
      </c>
    </row>
    <row r="66" spans="2:13" x14ac:dyDescent="0.25">
      <c r="B66" t="str">
        <f t="shared" ref="B66:C76" si="37">SUBSTITUTE(B44,",",".")</f>
        <v>0.0763</v>
      </c>
      <c r="C66" t="str">
        <f t="shared" si="37"/>
        <v>0.7774</v>
      </c>
      <c r="I66" t="s">
        <v>24</v>
      </c>
      <c r="J66">
        <f t="shared" ref="J66:J70" si="38">$B$41</f>
        <v>5</v>
      </c>
      <c r="K66" t="s">
        <v>22</v>
      </c>
      <c r="L66">
        <f>$C$42</f>
        <v>25</v>
      </c>
      <c r="M66" t="s">
        <v>23</v>
      </c>
    </row>
    <row r="67" spans="2:13" x14ac:dyDescent="0.25">
      <c r="B67" t="str">
        <f t="shared" si="37"/>
        <v>0.073</v>
      </c>
      <c r="C67" t="str">
        <f t="shared" si="37"/>
        <v>0.667</v>
      </c>
      <c r="I67" t="s">
        <v>24</v>
      </c>
      <c r="J67">
        <f t="shared" si="38"/>
        <v>5</v>
      </c>
      <c r="K67" t="s">
        <v>22</v>
      </c>
      <c r="L67">
        <f>$D$42</f>
        <v>30</v>
      </c>
      <c r="M67" t="s">
        <v>23</v>
      </c>
    </row>
    <row r="68" spans="2:13" x14ac:dyDescent="0.25">
      <c r="B68" t="str">
        <f t="shared" si="37"/>
        <v>0.0693</v>
      </c>
      <c r="C68" t="str">
        <f t="shared" si="37"/>
        <v>0.5626</v>
      </c>
      <c r="I68" t="s">
        <v>24</v>
      </c>
      <c r="J68">
        <f t="shared" si="38"/>
        <v>5</v>
      </c>
      <c r="K68" t="s">
        <v>22</v>
      </c>
      <c r="L68">
        <f>$E$42</f>
        <v>35</v>
      </c>
      <c r="M68" t="s">
        <v>23</v>
      </c>
    </row>
    <row r="69" spans="2:13" x14ac:dyDescent="0.25">
      <c r="B69" t="str">
        <f t="shared" si="37"/>
        <v>0.0654</v>
      </c>
      <c r="C69" t="str">
        <f t="shared" si="37"/>
        <v>0.471</v>
      </c>
      <c r="I69" t="s">
        <v>24</v>
      </c>
      <c r="J69">
        <f t="shared" si="38"/>
        <v>5</v>
      </c>
      <c r="K69" t="s">
        <v>22</v>
      </c>
      <c r="L69">
        <f>$F$42</f>
        <v>40</v>
      </c>
      <c r="M69" t="s">
        <v>23</v>
      </c>
    </row>
    <row r="70" spans="2:13" x14ac:dyDescent="0.25">
      <c r="B70" t="str">
        <f t="shared" si="37"/>
        <v>0.0612</v>
      </c>
      <c r="C70" t="str">
        <f t="shared" si="37"/>
        <v>0.3916</v>
      </c>
      <c r="I70" t="s">
        <v>24</v>
      </c>
      <c r="J70">
        <f t="shared" si="38"/>
        <v>5</v>
      </c>
      <c r="K70" t="s">
        <v>22</v>
      </c>
      <c r="L70">
        <f>$G$42</f>
        <v>45</v>
      </c>
      <c r="M70" t="s">
        <v>23</v>
      </c>
    </row>
    <row r="71" spans="2:13" x14ac:dyDescent="0.25">
      <c r="B71" t="str">
        <f t="shared" si="37"/>
        <v>0.0844</v>
      </c>
      <c r="C71" t="str">
        <f t="shared" si="37"/>
        <v>0.9439</v>
      </c>
      <c r="I71" t="s">
        <v>24</v>
      </c>
      <c r="J71">
        <f>$C$41</f>
        <v>7</v>
      </c>
      <c r="K71" t="s">
        <v>22</v>
      </c>
      <c r="L71">
        <f>$B$42</f>
        <v>20</v>
      </c>
      <c r="M71" t="s">
        <v>23</v>
      </c>
    </row>
    <row r="72" spans="2:13" x14ac:dyDescent="0.25">
      <c r="B72" t="str">
        <f t="shared" si="37"/>
        <v>0.0812</v>
      </c>
      <c r="C72" t="str">
        <f t="shared" si="37"/>
        <v>0.8218</v>
      </c>
      <c r="I72" t="s">
        <v>24</v>
      </c>
      <c r="J72">
        <f t="shared" ref="J72:J76" si="39">$C$41</f>
        <v>7</v>
      </c>
      <c r="K72" t="s">
        <v>22</v>
      </c>
      <c r="L72">
        <f>$C$42</f>
        <v>25</v>
      </c>
      <c r="M72" t="s">
        <v>23</v>
      </c>
    </row>
    <row r="73" spans="2:13" x14ac:dyDescent="0.25">
      <c r="B73" t="str">
        <f t="shared" si="37"/>
        <v>0.0775</v>
      </c>
      <c r="C73" t="str">
        <f t="shared" si="37"/>
        <v>0.7003</v>
      </c>
      <c r="I73" t="s">
        <v>24</v>
      </c>
      <c r="J73">
        <f t="shared" si="39"/>
        <v>7</v>
      </c>
      <c r="K73" t="s">
        <v>22</v>
      </c>
      <c r="L73">
        <f>$D$42</f>
        <v>30</v>
      </c>
      <c r="M73" t="s">
        <v>23</v>
      </c>
    </row>
    <row r="74" spans="2:13" x14ac:dyDescent="0.25">
      <c r="B74" t="str">
        <f t="shared" si="37"/>
        <v>0.0737</v>
      </c>
      <c r="C74" t="str">
        <f t="shared" si="37"/>
        <v>0.5923</v>
      </c>
      <c r="I74" t="s">
        <v>24</v>
      </c>
      <c r="J74">
        <f t="shared" si="39"/>
        <v>7</v>
      </c>
      <c r="K74" t="s">
        <v>22</v>
      </c>
      <c r="L74">
        <f>$E$42</f>
        <v>35</v>
      </c>
      <c r="M74" t="s">
        <v>23</v>
      </c>
    </row>
    <row r="75" spans="2:13" x14ac:dyDescent="0.25">
      <c r="B75" t="str">
        <f t="shared" si="37"/>
        <v>0.0696</v>
      </c>
      <c r="C75" t="str">
        <f t="shared" si="37"/>
        <v>0.4965</v>
      </c>
      <c r="I75" t="s">
        <v>24</v>
      </c>
      <c r="J75">
        <f t="shared" si="39"/>
        <v>7</v>
      </c>
      <c r="K75" t="s">
        <v>22</v>
      </c>
      <c r="L75">
        <f>$F$42</f>
        <v>40</v>
      </c>
      <c r="M75" t="s">
        <v>23</v>
      </c>
    </row>
    <row r="76" spans="2:13" x14ac:dyDescent="0.25">
      <c r="B76" t="str">
        <f t="shared" ref="B76:B82" si="40">SUBSTITUTE(B54,",",".")</f>
        <v>0.0652</v>
      </c>
      <c r="C76" t="str">
        <f t="shared" si="37"/>
        <v>0.4134</v>
      </c>
      <c r="I76" t="s">
        <v>24</v>
      </c>
      <c r="J76">
        <f t="shared" si="39"/>
        <v>7</v>
      </c>
      <c r="K76" t="s">
        <v>22</v>
      </c>
      <c r="L76">
        <f>$G$42</f>
        <v>45</v>
      </c>
      <c r="M76" t="s">
        <v>23</v>
      </c>
    </row>
    <row r="77" spans="2:13" x14ac:dyDescent="0.25">
      <c r="B77" t="str">
        <f t="shared" si="40"/>
        <v>0.0894</v>
      </c>
      <c r="C77" t="str">
        <f t="shared" ref="C77:C82" si="41">SUBSTITUTE(C55,",",".")</f>
        <v>0.9928</v>
      </c>
      <c r="I77" t="s">
        <v>24</v>
      </c>
      <c r="J77">
        <f t="shared" ref="J77:J82" si="42">$D$41</f>
        <v>9</v>
      </c>
      <c r="K77" t="s">
        <v>22</v>
      </c>
      <c r="L77">
        <f>$B$42</f>
        <v>20</v>
      </c>
      <c r="M77" t="s">
        <v>23</v>
      </c>
    </row>
    <row r="78" spans="2:13" x14ac:dyDescent="0.25">
      <c r="B78" t="str">
        <f t="shared" si="40"/>
        <v>0.086</v>
      </c>
      <c r="C78" t="str">
        <f t="shared" si="41"/>
        <v>0.8644</v>
      </c>
      <c r="I78" t="s">
        <v>24</v>
      </c>
      <c r="J78">
        <f t="shared" si="42"/>
        <v>9</v>
      </c>
      <c r="K78" t="s">
        <v>22</v>
      </c>
      <c r="L78">
        <f>$C$42</f>
        <v>25</v>
      </c>
      <c r="M78" t="s">
        <v>23</v>
      </c>
    </row>
    <row r="79" spans="2:13" x14ac:dyDescent="0.25">
      <c r="B79" t="str">
        <f t="shared" si="40"/>
        <v>0.0823</v>
      </c>
      <c r="C79" t="str">
        <f t="shared" si="41"/>
        <v>0.739</v>
      </c>
      <c r="I79" t="s">
        <v>24</v>
      </c>
      <c r="J79">
        <f t="shared" si="42"/>
        <v>9</v>
      </c>
      <c r="K79" t="s">
        <v>22</v>
      </c>
      <c r="L79">
        <f>$D$42</f>
        <v>30</v>
      </c>
      <c r="M79" t="s">
        <v>23</v>
      </c>
    </row>
    <row r="80" spans="2:13" x14ac:dyDescent="0.25">
      <c r="B80" t="str">
        <f t="shared" si="40"/>
        <v>0.0781</v>
      </c>
      <c r="C80" t="str">
        <f t="shared" si="41"/>
        <v>0.6245</v>
      </c>
      <c r="I80" t="s">
        <v>24</v>
      </c>
      <c r="J80">
        <f t="shared" si="42"/>
        <v>9</v>
      </c>
      <c r="K80" t="s">
        <v>22</v>
      </c>
      <c r="L80">
        <f>$E$42</f>
        <v>35</v>
      </c>
      <c r="M80" t="s">
        <v>23</v>
      </c>
    </row>
    <row r="81" spans="2:13" x14ac:dyDescent="0.25">
      <c r="B81" t="str">
        <f t="shared" si="40"/>
        <v>0.0739</v>
      </c>
      <c r="C81" t="str">
        <f t="shared" si="41"/>
        <v>0.5223</v>
      </c>
      <c r="I81" t="s">
        <v>24</v>
      </c>
      <c r="J81">
        <f t="shared" si="42"/>
        <v>9</v>
      </c>
      <c r="K81" t="s">
        <v>22</v>
      </c>
      <c r="L81">
        <f>$F$42</f>
        <v>40</v>
      </c>
      <c r="M81" t="s">
        <v>23</v>
      </c>
    </row>
    <row r="82" spans="2:13" x14ac:dyDescent="0.25">
      <c r="B82" t="str">
        <f t="shared" si="40"/>
        <v>0.0692</v>
      </c>
      <c r="C82" t="str">
        <f t="shared" si="41"/>
        <v>0.4356</v>
      </c>
      <c r="I82" t="s">
        <v>24</v>
      </c>
      <c r="J82">
        <f t="shared" si="42"/>
        <v>9</v>
      </c>
      <c r="K82" t="s">
        <v>22</v>
      </c>
      <c r="L82">
        <f>$G$42</f>
        <v>45</v>
      </c>
      <c r="M82" t="s">
        <v>23</v>
      </c>
    </row>
  </sheetData>
  <sheetProtection password="CF4C" sheet="1" objects="1" scenarios="1"/>
  <mergeCells count="1">
    <mergeCell ref="D2:O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O70"/>
  <sheetViews>
    <sheetView workbookViewId="0">
      <pane ySplit="12" topLeftCell="A13" activePane="bottomLeft" state="frozen"/>
      <selection activeCell="D40" sqref="D40"/>
      <selection pane="bottomLeft" activeCell="D40" sqref="D40"/>
    </sheetView>
  </sheetViews>
  <sheetFormatPr baseColWidth="10" defaultRowHeight="15" x14ac:dyDescent="0.25"/>
  <cols>
    <col min="1" max="1" width="11.42578125" style="17"/>
    <col min="2" max="2" width="13.28515625" style="17" bestFit="1" customWidth="1"/>
    <col min="3" max="3" width="12.42578125" style="17" bestFit="1" customWidth="1"/>
    <col min="4" max="4" width="16.28515625" style="17" customWidth="1"/>
    <col min="5" max="5" width="20.28515625" style="17" bestFit="1" customWidth="1"/>
    <col min="6" max="6" width="15.5703125" style="17" bestFit="1" customWidth="1"/>
    <col min="7" max="7" width="20.28515625" style="17" bestFit="1" customWidth="1"/>
    <col min="8" max="8" width="15.5703125" style="17" bestFit="1" customWidth="1"/>
    <col min="9" max="9" width="35.7109375" style="17" customWidth="1"/>
    <col min="10" max="10" width="15.5703125" style="17" bestFit="1" customWidth="1"/>
    <col min="11" max="11" width="18.7109375" style="17" bestFit="1" customWidth="1"/>
    <col min="12" max="12" width="14.140625" style="17" bestFit="1" customWidth="1"/>
    <col min="13" max="13" width="18.7109375" style="17" bestFit="1" customWidth="1"/>
    <col min="14" max="14" width="14.140625" style="17" bestFit="1" customWidth="1"/>
    <col min="15" max="15" width="20.28515625" style="17" bestFit="1" customWidth="1"/>
    <col min="16" max="16384" width="11.42578125" style="17"/>
  </cols>
  <sheetData>
    <row r="1" spans="2:15" ht="15.75" thickBot="1" x14ac:dyDescent="0.3"/>
    <row r="2" spans="2:15" ht="15.75" thickBot="1" x14ac:dyDescent="0.3">
      <c r="B2" s="38" t="s">
        <v>5</v>
      </c>
      <c r="C2" s="19"/>
      <c r="D2" s="111" t="s">
        <v>2</v>
      </c>
      <c r="E2" s="112"/>
      <c r="F2" s="112"/>
      <c r="G2" s="112"/>
      <c r="H2" s="112"/>
      <c r="I2" s="112"/>
      <c r="J2" s="64"/>
      <c r="K2" s="5"/>
      <c r="L2" s="5"/>
      <c r="M2" s="5"/>
      <c r="N2" s="5"/>
      <c r="O2" s="5"/>
    </row>
    <row r="3" spans="2:15" ht="15.75" thickBot="1" x14ac:dyDescent="0.3">
      <c r="B3" s="13" t="s">
        <v>4</v>
      </c>
      <c r="C3" s="14"/>
      <c r="D3" s="81">
        <v>30</v>
      </c>
      <c r="E3" s="82">
        <v>30</v>
      </c>
      <c r="F3" s="82">
        <v>32</v>
      </c>
      <c r="G3" s="83">
        <v>32</v>
      </c>
      <c r="H3" s="82">
        <v>34</v>
      </c>
      <c r="I3" s="108">
        <v>34</v>
      </c>
      <c r="J3" s="64"/>
      <c r="K3" s="5"/>
      <c r="L3" s="5"/>
      <c r="M3" s="5"/>
      <c r="N3" s="5"/>
      <c r="O3" s="5"/>
    </row>
    <row r="4" spans="2:15" ht="15.75" thickBot="1" x14ac:dyDescent="0.3">
      <c r="B4" s="38" t="s">
        <v>0</v>
      </c>
      <c r="C4" s="26" t="s">
        <v>1</v>
      </c>
      <c r="D4" s="19" t="s">
        <v>3</v>
      </c>
      <c r="E4" s="22" t="s">
        <v>6</v>
      </c>
      <c r="F4" s="19" t="s">
        <v>3</v>
      </c>
      <c r="G4" s="33" t="s">
        <v>6</v>
      </c>
      <c r="H4" s="19" t="s">
        <v>3</v>
      </c>
      <c r="I4" s="19" t="s">
        <v>6</v>
      </c>
      <c r="J4" s="64"/>
      <c r="K4" s="5"/>
      <c r="L4" s="5"/>
      <c r="M4" s="5"/>
      <c r="N4" s="5"/>
      <c r="O4" s="5"/>
    </row>
    <row r="5" spans="2:15" x14ac:dyDescent="0.25">
      <c r="B5" s="84">
        <v>5</v>
      </c>
      <c r="C5" s="85">
        <v>0</v>
      </c>
      <c r="D5" s="72">
        <v>783.72</v>
      </c>
      <c r="E5" s="73">
        <v>157.19999999999999</v>
      </c>
      <c r="F5" s="73">
        <v>766.84</v>
      </c>
      <c r="G5" s="74">
        <v>163.4</v>
      </c>
      <c r="H5" s="73">
        <v>749.16</v>
      </c>
      <c r="I5" s="103">
        <v>170</v>
      </c>
      <c r="J5" s="64"/>
      <c r="K5" s="5"/>
      <c r="L5" s="5"/>
      <c r="M5" s="5"/>
      <c r="N5" s="5"/>
      <c r="O5" s="5"/>
    </row>
    <row r="6" spans="2:15" x14ac:dyDescent="0.25">
      <c r="B6" s="86">
        <v>7</v>
      </c>
      <c r="C6" s="87">
        <v>0</v>
      </c>
      <c r="D6" s="75">
        <v>840.32</v>
      </c>
      <c r="E6" s="76">
        <v>159.6</v>
      </c>
      <c r="F6" s="76">
        <v>822.74</v>
      </c>
      <c r="G6" s="77">
        <v>165.7</v>
      </c>
      <c r="H6" s="76">
        <v>805.16</v>
      </c>
      <c r="I6" s="105">
        <v>172.1</v>
      </c>
      <c r="J6" s="64"/>
      <c r="K6" s="5"/>
      <c r="L6" s="5"/>
      <c r="M6" s="5"/>
      <c r="N6" s="5"/>
      <c r="O6" s="5"/>
    </row>
    <row r="7" spans="2:15" x14ac:dyDescent="0.25">
      <c r="B7" s="97">
        <v>8</v>
      </c>
      <c r="C7" s="98">
        <v>0</v>
      </c>
      <c r="D7" s="99">
        <v>1</v>
      </c>
      <c r="E7" s="100">
        <v>1</v>
      </c>
      <c r="F7" s="100">
        <v>1</v>
      </c>
      <c r="G7" s="101">
        <v>1</v>
      </c>
      <c r="H7" s="100">
        <v>1</v>
      </c>
      <c r="I7" s="106">
        <v>1</v>
      </c>
      <c r="J7" s="64"/>
      <c r="K7" s="5"/>
      <c r="L7" s="5"/>
      <c r="M7" s="5"/>
      <c r="N7" s="5"/>
      <c r="O7" s="5"/>
    </row>
    <row r="8" spans="2:15" ht="15.75" thickBot="1" x14ac:dyDescent="0.3">
      <c r="B8" s="88">
        <v>9</v>
      </c>
      <c r="C8" s="89">
        <v>0</v>
      </c>
      <c r="D8" s="78">
        <v>899.39</v>
      </c>
      <c r="E8" s="79">
        <v>162.30000000000001</v>
      </c>
      <c r="F8" s="79">
        <v>881.11</v>
      </c>
      <c r="G8" s="80">
        <v>168.3</v>
      </c>
      <c r="H8" s="79">
        <v>862.83</v>
      </c>
      <c r="I8" s="107">
        <v>174.6</v>
      </c>
      <c r="J8" s="64"/>
      <c r="K8" s="5"/>
      <c r="L8" s="5"/>
      <c r="M8" s="5"/>
      <c r="N8" s="5"/>
      <c r="O8" s="5"/>
    </row>
    <row r="9" spans="2:15" x14ac:dyDescent="0.25">
      <c r="B9" s="34"/>
      <c r="C9" s="34"/>
      <c r="D9" s="34"/>
      <c r="E9" s="34"/>
      <c r="F9" s="34"/>
      <c r="G9" s="35"/>
      <c r="H9" s="34"/>
      <c r="I9" s="34"/>
      <c r="J9" s="34"/>
      <c r="K9" s="34"/>
      <c r="L9" s="34"/>
      <c r="M9" s="34"/>
      <c r="N9" s="34"/>
      <c r="O9" s="34"/>
    </row>
    <row r="10" spans="2:15" x14ac:dyDescent="0.25">
      <c r="B10" s="34" t="s">
        <v>13</v>
      </c>
      <c r="C10" s="17" t="s">
        <v>14</v>
      </c>
      <c r="E10" s="90">
        <v>30</v>
      </c>
      <c r="F10" s="34"/>
      <c r="G10" s="5" t="s">
        <v>3</v>
      </c>
      <c r="H10" s="91">
        <v>840.32</v>
      </c>
      <c r="I10" s="5" t="s">
        <v>8</v>
      </c>
      <c r="J10" s="91">
        <f>H10*3600</f>
        <v>3025152</v>
      </c>
      <c r="K10" s="34"/>
      <c r="L10" s="36" t="s">
        <v>18</v>
      </c>
      <c r="M10" s="91">
        <v>5.26</v>
      </c>
      <c r="N10" s="34"/>
      <c r="O10" s="34"/>
    </row>
    <row r="11" spans="2:15" x14ac:dyDescent="0.25">
      <c r="B11" s="34"/>
      <c r="C11" s="17" t="s">
        <v>15</v>
      </c>
      <c r="E11" s="90">
        <v>7</v>
      </c>
      <c r="F11" s="34"/>
      <c r="G11" s="5" t="s">
        <v>6</v>
      </c>
      <c r="H11" s="91">
        <v>159.6</v>
      </c>
      <c r="I11" s="5" t="s">
        <v>7</v>
      </c>
      <c r="J11" s="91">
        <f>H11*3600</f>
        <v>574560</v>
      </c>
      <c r="K11" s="34"/>
      <c r="L11" s="34"/>
      <c r="M11" s="34"/>
      <c r="N11" s="34"/>
      <c r="O11" s="34"/>
    </row>
    <row r="13" spans="2:15" ht="15.75" thickBot="1" x14ac:dyDescent="0.3"/>
    <row r="14" spans="2:15" ht="15.75" thickBot="1" x14ac:dyDescent="0.3">
      <c r="B14" s="17" t="s">
        <v>11</v>
      </c>
      <c r="D14" s="15" t="s">
        <v>9</v>
      </c>
      <c r="E14" s="16" t="s">
        <v>10</v>
      </c>
      <c r="F14" s="8" t="s">
        <v>9</v>
      </c>
      <c r="G14" s="16" t="s">
        <v>10</v>
      </c>
      <c r="H14" s="8" t="s">
        <v>9</v>
      </c>
      <c r="I14" s="8" t="s">
        <v>10</v>
      </c>
      <c r="J14" s="64"/>
      <c r="K14" s="5"/>
      <c r="L14" s="5"/>
      <c r="M14" s="5"/>
      <c r="N14" s="5"/>
      <c r="O14" s="5"/>
    </row>
    <row r="15" spans="2:15" ht="15.75" thickBot="1" x14ac:dyDescent="0.3">
      <c r="B15" s="38" t="s">
        <v>0</v>
      </c>
      <c r="C15" s="26" t="s">
        <v>1</v>
      </c>
      <c r="D15" s="23" t="s">
        <v>8</v>
      </c>
      <c r="E15" s="7" t="s">
        <v>7</v>
      </c>
      <c r="F15" s="6" t="s">
        <v>8</v>
      </c>
      <c r="G15" s="24" t="s">
        <v>7</v>
      </c>
      <c r="H15" s="6" t="s">
        <v>8</v>
      </c>
      <c r="I15" s="6" t="s">
        <v>7</v>
      </c>
      <c r="J15" s="64"/>
      <c r="K15" s="5"/>
      <c r="L15" s="5"/>
      <c r="M15" s="65"/>
      <c r="N15" s="5"/>
      <c r="O15" s="5"/>
    </row>
    <row r="16" spans="2:15" x14ac:dyDescent="0.25">
      <c r="B16" s="38">
        <f t="shared" ref="B16:C18" si="0">B5</f>
        <v>5</v>
      </c>
      <c r="C16" s="1">
        <f t="shared" si="0"/>
        <v>0</v>
      </c>
      <c r="D16" s="5">
        <f t="shared" ref="D16:I18" si="1">D5*1000*3.6</f>
        <v>2821392</v>
      </c>
      <c r="E16" s="57">
        <f t="shared" si="1"/>
        <v>565920</v>
      </c>
      <c r="F16" s="5">
        <f t="shared" si="1"/>
        <v>2760624</v>
      </c>
      <c r="G16" s="57">
        <f t="shared" si="1"/>
        <v>588240</v>
      </c>
      <c r="H16" s="5">
        <f t="shared" si="1"/>
        <v>2696976</v>
      </c>
      <c r="I16" s="5">
        <f t="shared" si="1"/>
        <v>612000</v>
      </c>
      <c r="J16" s="64"/>
      <c r="K16" s="5"/>
      <c r="L16" s="5"/>
      <c r="M16" s="5"/>
      <c r="N16" s="5"/>
      <c r="O16" s="5"/>
    </row>
    <row r="17" spans="2:15" x14ac:dyDescent="0.25">
      <c r="B17" s="39">
        <f t="shared" si="0"/>
        <v>7</v>
      </c>
      <c r="C17" s="10">
        <f t="shared" si="0"/>
        <v>0</v>
      </c>
      <c r="D17" s="5">
        <f t="shared" si="1"/>
        <v>3025152</v>
      </c>
      <c r="E17" s="57">
        <f t="shared" si="1"/>
        <v>574560</v>
      </c>
      <c r="F17" s="5">
        <f t="shared" si="1"/>
        <v>2961864</v>
      </c>
      <c r="G17" s="57">
        <f t="shared" si="1"/>
        <v>596520</v>
      </c>
      <c r="H17" s="59">
        <f t="shared" si="1"/>
        <v>2898576</v>
      </c>
      <c r="I17" s="59">
        <f t="shared" si="1"/>
        <v>619560</v>
      </c>
      <c r="J17" s="64"/>
      <c r="K17" s="5"/>
      <c r="L17" s="5"/>
      <c r="M17" s="5"/>
      <c r="N17" s="5"/>
      <c r="O17" s="5"/>
    </row>
    <row r="18" spans="2:15" x14ac:dyDescent="0.25">
      <c r="B18" s="39">
        <f t="shared" si="0"/>
        <v>8</v>
      </c>
      <c r="C18" s="10">
        <f t="shared" si="0"/>
        <v>0</v>
      </c>
      <c r="D18" s="5">
        <f t="shared" si="1"/>
        <v>3600</v>
      </c>
      <c r="E18" s="57">
        <f t="shared" si="1"/>
        <v>3600</v>
      </c>
      <c r="F18" s="5">
        <f t="shared" si="1"/>
        <v>3600</v>
      </c>
      <c r="G18" s="57">
        <f t="shared" si="1"/>
        <v>3600</v>
      </c>
      <c r="H18" s="59">
        <f t="shared" si="1"/>
        <v>3600</v>
      </c>
      <c r="I18" s="59">
        <f t="shared" si="1"/>
        <v>3600</v>
      </c>
      <c r="J18" s="64"/>
      <c r="K18" s="5"/>
      <c r="L18" s="5"/>
      <c r="M18" s="5"/>
      <c r="N18" s="5"/>
      <c r="O18" s="5"/>
    </row>
    <row r="19" spans="2:15" ht="15.75" thickBot="1" x14ac:dyDescent="0.3">
      <c r="B19" s="40">
        <f t="shared" ref="B19:C19" si="2">B8</f>
        <v>9</v>
      </c>
      <c r="C19" s="12">
        <f t="shared" si="2"/>
        <v>0</v>
      </c>
      <c r="D19" s="11">
        <f>D8*1000*3.6</f>
        <v>3237804</v>
      </c>
      <c r="E19" s="58">
        <f t="shared" ref="E19:I19" si="3">E8*1000*3.6</f>
        <v>584280</v>
      </c>
      <c r="F19" s="11">
        <f t="shared" si="3"/>
        <v>3171996</v>
      </c>
      <c r="G19" s="58">
        <f t="shared" si="3"/>
        <v>605880</v>
      </c>
      <c r="H19" s="11">
        <f t="shared" si="3"/>
        <v>3106188</v>
      </c>
      <c r="I19" s="11">
        <f t="shared" si="3"/>
        <v>628560</v>
      </c>
      <c r="J19" s="64"/>
      <c r="K19" s="5"/>
      <c r="L19" s="5"/>
      <c r="M19" s="5"/>
      <c r="N19" s="5"/>
      <c r="O19" s="5"/>
    </row>
    <row r="20" spans="2:15" x14ac:dyDescent="0.25">
      <c r="J20" s="5"/>
      <c r="K20" s="5"/>
    </row>
    <row r="21" spans="2:15" ht="15.75" thickBot="1" x14ac:dyDescent="0.3">
      <c r="B21" s="17" t="s">
        <v>12</v>
      </c>
      <c r="C21" s="5"/>
      <c r="J21" s="5"/>
      <c r="K21" s="5"/>
    </row>
    <row r="22" spans="2:15" x14ac:dyDescent="0.25">
      <c r="B22" s="38">
        <f t="shared" ref="B22:C24" si="4">B5</f>
        <v>5</v>
      </c>
      <c r="C22" s="1">
        <f t="shared" si="4"/>
        <v>0</v>
      </c>
      <c r="D22" s="27">
        <f>D16/E16</f>
        <v>4.9854961832061067</v>
      </c>
      <c r="E22" s="1"/>
      <c r="F22" s="27">
        <f>F16/G16</f>
        <v>4.6930232558139533</v>
      </c>
      <c r="G22" s="30"/>
      <c r="H22" s="27">
        <f>H16/I16</f>
        <v>4.4068235294117644</v>
      </c>
      <c r="I22" s="19"/>
      <c r="J22" s="67"/>
      <c r="K22" s="5"/>
      <c r="L22" s="66"/>
      <c r="M22" s="5"/>
      <c r="N22" s="66"/>
      <c r="O22" s="5"/>
    </row>
    <row r="23" spans="2:15" ht="15.75" x14ac:dyDescent="0.25">
      <c r="B23" s="39">
        <f t="shared" si="4"/>
        <v>7</v>
      </c>
      <c r="C23" s="10">
        <f t="shared" si="4"/>
        <v>0</v>
      </c>
      <c r="D23" s="28">
        <f>D17/E17</f>
        <v>5.26516290726817</v>
      </c>
      <c r="E23" s="10"/>
      <c r="F23" s="28">
        <f>F17/G17</f>
        <v>4.9652383826191917</v>
      </c>
      <c r="G23" s="31"/>
      <c r="H23" s="61">
        <f>H17/I17</f>
        <v>4.6784427658338172</v>
      </c>
      <c r="I23" s="5"/>
      <c r="J23" s="67"/>
      <c r="K23" s="5"/>
      <c r="L23" s="66"/>
      <c r="M23" s="5"/>
      <c r="N23" s="66"/>
      <c r="O23" s="5"/>
    </row>
    <row r="24" spans="2:15" ht="15.75" x14ac:dyDescent="0.25">
      <c r="B24" s="39">
        <f t="shared" si="4"/>
        <v>8</v>
      </c>
      <c r="C24" s="10">
        <f t="shared" si="4"/>
        <v>0</v>
      </c>
      <c r="D24" s="28">
        <f>D18/E18</f>
        <v>1</v>
      </c>
      <c r="E24" s="10"/>
      <c r="F24" s="28">
        <f>F18/G18</f>
        <v>1</v>
      </c>
      <c r="G24" s="31"/>
      <c r="H24" s="61">
        <f>H18/I18</f>
        <v>1</v>
      </c>
      <c r="I24" s="5"/>
      <c r="J24" s="67"/>
      <c r="K24" s="5"/>
      <c r="L24" s="66"/>
      <c r="M24" s="5"/>
      <c r="N24" s="66"/>
      <c r="O24" s="5"/>
    </row>
    <row r="25" spans="2:15" ht="15.75" thickBot="1" x14ac:dyDescent="0.3">
      <c r="B25" s="40">
        <f t="shared" ref="B25:C25" si="5">B8</f>
        <v>9</v>
      </c>
      <c r="C25" s="12">
        <f t="shared" si="5"/>
        <v>0</v>
      </c>
      <c r="D25" s="29">
        <f t="shared" ref="D25:F25" si="6">D19/E19</f>
        <v>5.5415280345040046</v>
      </c>
      <c r="E25" s="12"/>
      <c r="F25" s="29">
        <f t="shared" si="6"/>
        <v>5.2353535353535356</v>
      </c>
      <c r="G25" s="32"/>
      <c r="H25" s="29">
        <f t="shared" ref="H25" si="7">H19/I19</f>
        <v>4.9417525773195878</v>
      </c>
      <c r="I25" s="11"/>
      <c r="J25" s="67"/>
      <c r="K25" s="5"/>
      <c r="L25" s="66"/>
      <c r="M25" s="5"/>
      <c r="N25" s="66"/>
      <c r="O25" s="5"/>
    </row>
    <row r="26" spans="2:15" x14ac:dyDescent="0.25">
      <c r="J26" s="5"/>
      <c r="K26" s="5"/>
    </row>
    <row r="27" spans="2:15" ht="15.75" thickBot="1" x14ac:dyDescent="0.3">
      <c r="J27" s="5"/>
      <c r="K27" s="5"/>
    </row>
    <row r="28" spans="2:15" ht="15.75" thickBot="1" x14ac:dyDescent="0.3">
      <c r="D28" s="41" t="s">
        <v>16</v>
      </c>
      <c r="E28" s="53" t="s">
        <v>17</v>
      </c>
      <c r="F28" s="42" t="s">
        <v>16</v>
      </c>
      <c r="G28" s="53" t="s">
        <v>17</v>
      </c>
      <c r="H28" s="42" t="s">
        <v>16</v>
      </c>
      <c r="I28" s="42" t="s">
        <v>17</v>
      </c>
      <c r="J28" s="64"/>
      <c r="K28" s="5"/>
      <c r="L28" s="5"/>
      <c r="M28" s="5"/>
      <c r="N28" s="5"/>
      <c r="O28" s="5"/>
    </row>
    <row r="29" spans="2:15" x14ac:dyDescent="0.25">
      <c r="B29" s="38">
        <f t="shared" ref="B29:C31" si="8">B5</f>
        <v>5</v>
      </c>
      <c r="C29" s="1">
        <f t="shared" si="8"/>
        <v>0</v>
      </c>
      <c r="D29" s="44">
        <f>D16/$J$10</f>
        <v>0.93264470677837019</v>
      </c>
      <c r="E29" s="54">
        <f>D22/$M$10</f>
        <v>0.94781296258671233</v>
      </c>
      <c r="F29" s="45">
        <f>F16/$J$10</f>
        <v>0.91255712109672504</v>
      </c>
      <c r="G29" s="54">
        <f>F22/$M$10</f>
        <v>0.89220974445132195</v>
      </c>
      <c r="H29" s="45">
        <f>H16/$J$10</f>
        <v>0.89151751713632899</v>
      </c>
      <c r="I29" s="45">
        <f>H22/$M$10</f>
        <v>0.83779915007828221</v>
      </c>
      <c r="J29" s="68"/>
      <c r="K29" s="48"/>
      <c r="L29" s="48"/>
      <c r="M29" s="48"/>
      <c r="N29" s="48"/>
      <c r="O29" s="48"/>
    </row>
    <row r="30" spans="2:15" x14ac:dyDescent="0.25">
      <c r="B30" s="39">
        <f t="shared" si="8"/>
        <v>7</v>
      </c>
      <c r="C30" s="10">
        <f t="shared" si="8"/>
        <v>0</v>
      </c>
      <c r="D30" s="47">
        <f>D17/$J$10</f>
        <v>1</v>
      </c>
      <c r="E30" s="55">
        <f>D23/$M$10</f>
        <v>1.0009815413057357</v>
      </c>
      <c r="F30" s="48">
        <f>F17/$J$10</f>
        <v>0.97907939832444779</v>
      </c>
      <c r="G30" s="55">
        <f>F23/$M$10</f>
        <v>0.94396166969946615</v>
      </c>
      <c r="H30" s="48">
        <f>H17/$J$10</f>
        <v>0.95815879664889569</v>
      </c>
      <c r="I30" s="48">
        <f>H23/$M$10</f>
        <v>0.88943778818133412</v>
      </c>
      <c r="J30" s="68"/>
      <c r="K30" s="48"/>
      <c r="L30" s="48"/>
      <c r="M30" s="48"/>
      <c r="N30" s="48"/>
      <c r="O30" s="48"/>
    </row>
    <row r="31" spans="2:15" x14ac:dyDescent="0.25">
      <c r="B31" s="39">
        <f t="shared" si="8"/>
        <v>8</v>
      </c>
      <c r="C31" s="10">
        <f t="shared" si="8"/>
        <v>0</v>
      </c>
      <c r="D31" s="47">
        <f>D18/$J$10</f>
        <v>1.19002284843869E-3</v>
      </c>
      <c r="E31" s="55">
        <f>D24/$M$10</f>
        <v>0.19011406844106465</v>
      </c>
      <c r="F31" s="48">
        <f>F18/$J$10</f>
        <v>1.19002284843869E-3</v>
      </c>
      <c r="G31" s="55">
        <f>F24/$M$10</f>
        <v>0.19011406844106465</v>
      </c>
      <c r="H31" s="48">
        <f>H18/$J$10</f>
        <v>1.19002284843869E-3</v>
      </c>
      <c r="I31" s="48">
        <f>H24/$M$10</f>
        <v>0.19011406844106465</v>
      </c>
      <c r="J31" s="68"/>
      <c r="K31" s="48"/>
      <c r="L31" s="48"/>
      <c r="M31" s="48"/>
      <c r="N31" s="48"/>
      <c r="O31" s="48"/>
    </row>
    <row r="32" spans="2:15" ht="15.75" thickBot="1" x14ac:dyDescent="0.3">
      <c r="B32" s="40">
        <f t="shared" ref="B32:C32" si="9">B8</f>
        <v>9</v>
      </c>
      <c r="C32" s="12">
        <f t="shared" si="9"/>
        <v>0</v>
      </c>
      <c r="D32" s="50">
        <f t="shared" ref="D32:F32" si="10">D19/$J$10</f>
        <v>1.0702946496572734</v>
      </c>
      <c r="E32" s="56">
        <f t="shared" ref="E32:G32" si="11">D25/$M$10</f>
        <v>1.0535224400197727</v>
      </c>
      <c r="F32" s="51">
        <f t="shared" si="10"/>
        <v>1.0485410319878141</v>
      </c>
      <c r="G32" s="56">
        <f t="shared" si="11"/>
        <v>0.99531436033337184</v>
      </c>
      <c r="H32" s="51">
        <f t="shared" ref="H32" si="12">H19/$J$10</f>
        <v>1.0267874143183549</v>
      </c>
      <c r="I32" s="51">
        <f t="shared" ref="I32" si="13">H25/$M$10</f>
        <v>0.93949668770334371</v>
      </c>
      <c r="J32" s="68"/>
      <c r="K32" s="48"/>
      <c r="L32" s="48"/>
      <c r="M32" s="48"/>
      <c r="N32" s="48"/>
      <c r="O32" s="48"/>
    </row>
    <row r="39" spans="1:13" x14ac:dyDescent="0.25">
      <c r="B39" s="37"/>
      <c r="C39" s="37"/>
    </row>
    <row r="40" spans="1:13" x14ac:dyDescent="0.25">
      <c r="A40" s="17" t="s">
        <v>19</v>
      </c>
      <c r="B40" s="37"/>
      <c r="C40" s="37"/>
    </row>
    <row r="41" spans="1:13" x14ac:dyDescent="0.25">
      <c r="B41" s="70">
        <f>B5</f>
        <v>5</v>
      </c>
      <c r="C41" s="70">
        <f>B6</f>
        <v>7</v>
      </c>
      <c r="D41" s="70">
        <f>B7</f>
        <v>8</v>
      </c>
      <c r="E41" s="70">
        <f>B8</f>
        <v>9</v>
      </c>
      <c r="I41" s="17" t="s">
        <v>20</v>
      </c>
    </row>
    <row r="42" spans="1:13" x14ac:dyDescent="0.25">
      <c r="B42" s="70">
        <f>D3</f>
        <v>30</v>
      </c>
      <c r="C42" s="70">
        <f>F3</f>
        <v>32</v>
      </c>
      <c r="D42" s="70">
        <f>H3</f>
        <v>34</v>
      </c>
      <c r="E42" s="70"/>
      <c r="I42" s="17" t="s">
        <v>21</v>
      </c>
    </row>
    <row r="43" spans="1:13" x14ac:dyDescent="0.25">
      <c r="B43" s="37">
        <f>TRUNC(D29,4)</f>
        <v>0.93259999999999998</v>
      </c>
      <c r="C43" s="37">
        <f>TRUNC(E29,4)</f>
        <v>0.94779999999999998</v>
      </c>
      <c r="I43" s="17" t="s">
        <v>24</v>
      </c>
      <c r="J43" s="17">
        <f>$B$41</f>
        <v>5</v>
      </c>
      <c r="K43" s="17" t="s">
        <v>22</v>
      </c>
      <c r="L43" s="17">
        <f>$B$42</f>
        <v>30</v>
      </c>
      <c r="M43" s="17" t="s">
        <v>23</v>
      </c>
    </row>
    <row r="44" spans="1:13" x14ac:dyDescent="0.25">
      <c r="B44" s="37">
        <f>TRUNC(F29,4)</f>
        <v>0.91249999999999998</v>
      </c>
      <c r="C44" s="37">
        <f>TRUNC(G29,4)</f>
        <v>0.89219999999999999</v>
      </c>
      <c r="I44" s="17" t="s">
        <v>24</v>
      </c>
      <c r="J44" s="17">
        <f t="shared" ref="J44:J45" si="14">$B$41</f>
        <v>5</v>
      </c>
      <c r="K44" s="17" t="s">
        <v>22</v>
      </c>
      <c r="L44" s="17">
        <f>$C$42</f>
        <v>32</v>
      </c>
      <c r="M44" s="17" t="s">
        <v>23</v>
      </c>
    </row>
    <row r="45" spans="1:13" x14ac:dyDescent="0.25">
      <c r="B45" s="37">
        <f>TRUNC(H29,4)</f>
        <v>0.89149999999999996</v>
      </c>
      <c r="C45" s="37">
        <f>TRUNC(I29,4)</f>
        <v>0.8377</v>
      </c>
      <c r="I45" s="17" t="s">
        <v>24</v>
      </c>
      <c r="J45" s="17">
        <f t="shared" si="14"/>
        <v>5</v>
      </c>
      <c r="K45" s="17" t="s">
        <v>22</v>
      </c>
      <c r="L45" s="17">
        <f>$D$42</f>
        <v>34</v>
      </c>
      <c r="M45" s="17" t="s">
        <v>23</v>
      </c>
    </row>
    <row r="46" spans="1:13" x14ac:dyDescent="0.25">
      <c r="B46" s="37">
        <f>TRUNC(D30,4)</f>
        <v>1</v>
      </c>
      <c r="C46" s="37">
        <f>TRUNC(E30,4)</f>
        <v>1.0008999999999999</v>
      </c>
      <c r="I46" s="17" t="s">
        <v>24</v>
      </c>
      <c r="J46" s="17">
        <f>$C$41</f>
        <v>7</v>
      </c>
      <c r="K46" s="17" t="s">
        <v>22</v>
      </c>
      <c r="L46" s="17">
        <f>$B$42</f>
        <v>30</v>
      </c>
      <c r="M46" s="17" t="s">
        <v>23</v>
      </c>
    </row>
    <row r="47" spans="1:13" x14ac:dyDescent="0.25">
      <c r="B47" s="37">
        <f>TRUNC(F30,4)</f>
        <v>0.97899999999999998</v>
      </c>
      <c r="C47" s="37">
        <f>TRUNC(G30,4)</f>
        <v>0.94389999999999996</v>
      </c>
      <c r="I47" s="17" t="s">
        <v>24</v>
      </c>
      <c r="J47" s="17">
        <f t="shared" ref="J47:J48" si="15">$C$41</f>
        <v>7</v>
      </c>
      <c r="K47" s="17" t="s">
        <v>22</v>
      </c>
      <c r="L47" s="17">
        <f>$C$42</f>
        <v>32</v>
      </c>
      <c r="M47" s="17" t="s">
        <v>23</v>
      </c>
    </row>
    <row r="48" spans="1:13" x14ac:dyDescent="0.25">
      <c r="B48" s="37">
        <f>TRUNC(H30,4)</f>
        <v>0.95809999999999995</v>
      </c>
      <c r="C48" s="37">
        <f>TRUNC(I30,4)</f>
        <v>0.88939999999999997</v>
      </c>
      <c r="I48" s="17" t="s">
        <v>24</v>
      </c>
      <c r="J48" s="17">
        <f t="shared" si="15"/>
        <v>7</v>
      </c>
      <c r="K48" s="17" t="s">
        <v>22</v>
      </c>
      <c r="L48" s="17">
        <f>$D$42</f>
        <v>34</v>
      </c>
      <c r="M48" s="17" t="s">
        <v>23</v>
      </c>
    </row>
    <row r="49" spans="1:13" x14ac:dyDescent="0.25">
      <c r="B49" s="17">
        <f>TRUNC(D31,4)</f>
        <v>1.1000000000000001E-3</v>
      </c>
      <c r="C49" s="17">
        <f>TRUNC(E31,4)</f>
        <v>0.19009999999999999</v>
      </c>
      <c r="I49" s="17" t="s">
        <v>24</v>
      </c>
      <c r="J49" s="17">
        <f t="shared" ref="J49:J51" si="16">$D$41</f>
        <v>8</v>
      </c>
      <c r="K49" s="17" t="s">
        <v>22</v>
      </c>
      <c r="L49" s="17">
        <f>$B$42</f>
        <v>30</v>
      </c>
      <c r="M49" s="17" t="s">
        <v>23</v>
      </c>
    </row>
    <row r="50" spans="1:13" x14ac:dyDescent="0.25">
      <c r="B50" s="17">
        <f>TRUNC(F31,4)</f>
        <v>1.1000000000000001E-3</v>
      </c>
      <c r="C50" s="17">
        <f>TRUNC(G31,4)</f>
        <v>0.19009999999999999</v>
      </c>
      <c r="I50" s="17" t="s">
        <v>24</v>
      </c>
      <c r="J50" s="17">
        <f t="shared" si="16"/>
        <v>8</v>
      </c>
      <c r="K50" s="17" t="s">
        <v>22</v>
      </c>
      <c r="L50" s="17">
        <f>$C$42</f>
        <v>32</v>
      </c>
      <c r="M50" s="17" t="s">
        <v>23</v>
      </c>
    </row>
    <row r="51" spans="1:13" x14ac:dyDescent="0.25">
      <c r="B51" s="17">
        <f>TRUNC(H31,4)</f>
        <v>1.1000000000000001E-3</v>
      </c>
      <c r="C51" s="17">
        <f>TRUNC(I31,4)</f>
        <v>0.19009999999999999</v>
      </c>
      <c r="I51" s="17" t="s">
        <v>24</v>
      </c>
      <c r="J51" s="17">
        <f t="shared" si="16"/>
        <v>8</v>
      </c>
      <c r="K51" s="17" t="s">
        <v>22</v>
      </c>
      <c r="L51" s="17">
        <f>$D$42</f>
        <v>34</v>
      </c>
      <c r="M51" s="17" t="s">
        <v>23</v>
      </c>
    </row>
    <row r="52" spans="1:13" x14ac:dyDescent="0.25">
      <c r="B52" s="17">
        <f>TRUNC(D32,4)</f>
        <v>1.0702</v>
      </c>
      <c r="C52" s="17">
        <f>TRUNC(E32,4)</f>
        <v>1.0535000000000001</v>
      </c>
      <c r="I52" s="17" t="s">
        <v>24</v>
      </c>
      <c r="J52" s="17">
        <f t="shared" ref="J52:J54" si="17">$E$41</f>
        <v>9</v>
      </c>
      <c r="K52" s="17" t="s">
        <v>22</v>
      </c>
      <c r="L52" s="17">
        <f>$B$42</f>
        <v>30</v>
      </c>
      <c r="M52" s="17" t="s">
        <v>23</v>
      </c>
    </row>
    <row r="53" spans="1:13" x14ac:dyDescent="0.25">
      <c r="B53" s="17">
        <f>TRUNC(F32,4)</f>
        <v>1.0485</v>
      </c>
      <c r="C53" s="17">
        <f>TRUNC(G32,4)</f>
        <v>0.99529999999999996</v>
      </c>
      <c r="I53" s="17" t="s">
        <v>24</v>
      </c>
      <c r="J53" s="17">
        <f t="shared" si="17"/>
        <v>9</v>
      </c>
      <c r="K53" s="17" t="s">
        <v>22</v>
      </c>
      <c r="L53" s="17">
        <f>$C$42</f>
        <v>32</v>
      </c>
      <c r="M53" s="17" t="s">
        <v>23</v>
      </c>
    </row>
    <row r="54" spans="1:13" x14ac:dyDescent="0.25">
      <c r="B54" s="17">
        <f>TRUNC(H32,4)</f>
        <v>1.0266999999999999</v>
      </c>
      <c r="C54" s="17">
        <f>TRUNC(I32,4)</f>
        <v>0.93940000000000001</v>
      </c>
      <c r="I54" s="17" t="s">
        <v>24</v>
      </c>
      <c r="J54" s="17">
        <f t="shared" si="17"/>
        <v>9</v>
      </c>
      <c r="K54" s="17" t="s">
        <v>22</v>
      </c>
      <c r="L54" s="17">
        <f>$D$42</f>
        <v>34</v>
      </c>
      <c r="M54" s="17" t="s">
        <v>23</v>
      </c>
    </row>
    <row r="56" spans="1:13" x14ac:dyDescent="0.25">
      <c r="A56" s="17" t="s">
        <v>35</v>
      </c>
    </row>
    <row r="57" spans="1:13" x14ac:dyDescent="0.25">
      <c r="B57" s="17">
        <f>B5</f>
        <v>5</v>
      </c>
      <c r="C57" s="17">
        <f>B6</f>
        <v>7</v>
      </c>
      <c r="D57" s="17">
        <f>B7</f>
        <v>8</v>
      </c>
      <c r="E57" s="17">
        <f>B8</f>
        <v>9</v>
      </c>
      <c r="I57" s="17" t="s">
        <v>20</v>
      </c>
    </row>
    <row r="58" spans="1:13" x14ac:dyDescent="0.25">
      <c r="B58" s="17">
        <f>D3</f>
        <v>30</v>
      </c>
      <c r="C58" s="17">
        <f>F3</f>
        <v>32</v>
      </c>
      <c r="D58" s="17">
        <f>H3</f>
        <v>34</v>
      </c>
      <c r="I58" s="17" t="s">
        <v>21</v>
      </c>
    </row>
    <row r="59" spans="1:13" x14ac:dyDescent="0.25">
      <c r="B59" s="17" t="str">
        <f t="shared" ref="B59:C70" si="18">SUBSTITUTE(B43,",",".")</f>
        <v>0.9326</v>
      </c>
      <c r="C59" s="17" t="str">
        <f t="shared" si="18"/>
        <v>0.9478</v>
      </c>
      <c r="I59" s="17" t="s">
        <v>24</v>
      </c>
      <c r="J59" s="17">
        <f>$B$41</f>
        <v>5</v>
      </c>
      <c r="K59" s="17" t="s">
        <v>22</v>
      </c>
      <c r="L59" s="17">
        <f>$B$42</f>
        <v>30</v>
      </c>
      <c r="M59" s="17" t="s">
        <v>23</v>
      </c>
    </row>
    <row r="60" spans="1:13" x14ac:dyDescent="0.25">
      <c r="B60" s="17" t="str">
        <f t="shared" si="18"/>
        <v>0.9125</v>
      </c>
      <c r="C60" s="17" t="str">
        <f t="shared" si="18"/>
        <v>0.8922</v>
      </c>
      <c r="I60" s="17" t="s">
        <v>24</v>
      </c>
      <c r="J60" s="17">
        <f t="shared" ref="J60:J61" si="19">$B$41</f>
        <v>5</v>
      </c>
      <c r="K60" s="17" t="s">
        <v>22</v>
      </c>
      <c r="L60" s="17">
        <f>$C$42</f>
        <v>32</v>
      </c>
      <c r="M60" s="17" t="s">
        <v>23</v>
      </c>
    </row>
    <row r="61" spans="1:13" x14ac:dyDescent="0.25">
      <c r="B61" s="17" t="str">
        <f t="shared" si="18"/>
        <v>0.8915</v>
      </c>
      <c r="C61" s="17" t="str">
        <f t="shared" si="18"/>
        <v>0.8377</v>
      </c>
      <c r="I61" s="17" t="s">
        <v>24</v>
      </c>
      <c r="J61" s="17">
        <f t="shared" si="19"/>
        <v>5</v>
      </c>
      <c r="K61" s="17" t="s">
        <v>22</v>
      </c>
      <c r="L61" s="17">
        <f>$D$42</f>
        <v>34</v>
      </c>
      <c r="M61" s="17" t="s">
        <v>23</v>
      </c>
    </row>
    <row r="62" spans="1:13" x14ac:dyDescent="0.25">
      <c r="B62" s="17" t="str">
        <f t="shared" si="18"/>
        <v>1</v>
      </c>
      <c r="C62" s="17" t="str">
        <f t="shared" si="18"/>
        <v>1.0009</v>
      </c>
      <c r="I62" s="17" t="s">
        <v>24</v>
      </c>
      <c r="J62" s="17">
        <f>$C$41</f>
        <v>7</v>
      </c>
      <c r="K62" s="17" t="s">
        <v>22</v>
      </c>
      <c r="L62" s="17">
        <f>$B$42</f>
        <v>30</v>
      </c>
      <c r="M62" s="17" t="s">
        <v>23</v>
      </c>
    </row>
    <row r="63" spans="1:13" x14ac:dyDescent="0.25">
      <c r="B63" s="17" t="str">
        <f t="shared" si="18"/>
        <v>0.979</v>
      </c>
      <c r="C63" s="17" t="str">
        <f t="shared" si="18"/>
        <v>0.9439</v>
      </c>
      <c r="I63" s="17" t="s">
        <v>24</v>
      </c>
      <c r="J63" s="17">
        <f t="shared" ref="J63:J64" si="20">$C$41</f>
        <v>7</v>
      </c>
      <c r="K63" s="17" t="s">
        <v>22</v>
      </c>
      <c r="L63" s="17">
        <f>$C$42</f>
        <v>32</v>
      </c>
      <c r="M63" s="17" t="s">
        <v>23</v>
      </c>
    </row>
    <row r="64" spans="1:13" x14ac:dyDescent="0.25">
      <c r="B64" s="17" t="str">
        <f t="shared" si="18"/>
        <v>0.9581</v>
      </c>
      <c r="C64" s="17" t="str">
        <f t="shared" si="18"/>
        <v>0.8894</v>
      </c>
      <c r="I64" s="17" t="s">
        <v>24</v>
      </c>
      <c r="J64" s="17">
        <f t="shared" si="20"/>
        <v>7</v>
      </c>
      <c r="K64" s="17" t="s">
        <v>22</v>
      </c>
      <c r="L64" s="17">
        <f>$D$42</f>
        <v>34</v>
      </c>
      <c r="M64" s="17" t="s">
        <v>23</v>
      </c>
    </row>
    <row r="65" spans="2:13" x14ac:dyDescent="0.25">
      <c r="B65" s="17" t="str">
        <f t="shared" si="18"/>
        <v>0.0011</v>
      </c>
      <c r="C65" s="17" t="str">
        <f t="shared" si="18"/>
        <v>0.1901</v>
      </c>
      <c r="I65" s="17" t="s">
        <v>24</v>
      </c>
      <c r="J65" s="17">
        <f t="shared" ref="J65:J67" si="21">$D$41</f>
        <v>8</v>
      </c>
      <c r="K65" s="17" t="s">
        <v>22</v>
      </c>
      <c r="L65" s="17">
        <f>$B$42</f>
        <v>30</v>
      </c>
      <c r="M65" s="17" t="s">
        <v>23</v>
      </c>
    </row>
    <row r="66" spans="2:13" x14ac:dyDescent="0.25">
      <c r="B66" s="17" t="str">
        <f t="shared" si="18"/>
        <v>0.0011</v>
      </c>
      <c r="C66" s="17" t="str">
        <f t="shared" si="18"/>
        <v>0.1901</v>
      </c>
      <c r="I66" s="17" t="s">
        <v>24</v>
      </c>
      <c r="J66" s="17">
        <f t="shared" si="21"/>
        <v>8</v>
      </c>
      <c r="K66" s="17" t="s">
        <v>22</v>
      </c>
      <c r="L66" s="17">
        <f>$C$42</f>
        <v>32</v>
      </c>
      <c r="M66" s="17" t="s">
        <v>23</v>
      </c>
    </row>
    <row r="67" spans="2:13" x14ac:dyDescent="0.25">
      <c r="B67" s="17" t="str">
        <f t="shared" si="18"/>
        <v>0.0011</v>
      </c>
      <c r="C67" s="17" t="str">
        <f t="shared" si="18"/>
        <v>0.1901</v>
      </c>
      <c r="I67" s="17" t="s">
        <v>24</v>
      </c>
      <c r="J67" s="17">
        <f t="shared" si="21"/>
        <v>8</v>
      </c>
      <c r="K67" s="17" t="s">
        <v>22</v>
      </c>
      <c r="L67" s="17">
        <f>$D$42</f>
        <v>34</v>
      </c>
      <c r="M67" s="17" t="s">
        <v>23</v>
      </c>
    </row>
    <row r="68" spans="2:13" x14ac:dyDescent="0.25">
      <c r="B68" s="17" t="str">
        <f t="shared" si="18"/>
        <v>1.0702</v>
      </c>
      <c r="C68" s="17" t="str">
        <f t="shared" si="18"/>
        <v>1.0535</v>
      </c>
      <c r="I68" s="17" t="s">
        <v>24</v>
      </c>
      <c r="J68" s="17">
        <f t="shared" ref="J68:J70" si="22">$E$41</f>
        <v>9</v>
      </c>
      <c r="K68" s="17" t="s">
        <v>22</v>
      </c>
      <c r="L68" s="17">
        <f>$B$42</f>
        <v>30</v>
      </c>
      <c r="M68" s="17" t="s">
        <v>23</v>
      </c>
    </row>
    <row r="69" spans="2:13" x14ac:dyDescent="0.25">
      <c r="B69" s="17" t="str">
        <f t="shared" si="18"/>
        <v>1.0485</v>
      </c>
      <c r="C69" s="17" t="str">
        <f t="shared" si="18"/>
        <v>0.9953</v>
      </c>
      <c r="I69" s="17" t="s">
        <v>24</v>
      </c>
      <c r="J69" s="17">
        <f t="shared" si="22"/>
        <v>9</v>
      </c>
      <c r="K69" s="17" t="s">
        <v>22</v>
      </c>
      <c r="L69" s="17">
        <f>$C$42</f>
        <v>32</v>
      </c>
      <c r="M69" s="17" t="s">
        <v>23</v>
      </c>
    </row>
    <row r="70" spans="2:13" x14ac:dyDescent="0.25">
      <c r="B70" s="17" t="str">
        <f t="shared" si="18"/>
        <v>1.0267</v>
      </c>
      <c r="C70" s="17" t="str">
        <f t="shared" si="18"/>
        <v>0.9394</v>
      </c>
      <c r="I70" s="17" t="s">
        <v>24</v>
      </c>
      <c r="J70" s="17">
        <f t="shared" si="22"/>
        <v>9</v>
      </c>
      <c r="K70" s="17" t="s">
        <v>22</v>
      </c>
      <c r="L70" s="17">
        <f>$D$42</f>
        <v>34</v>
      </c>
      <c r="M70" s="17" t="s">
        <v>23</v>
      </c>
    </row>
  </sheetData>
  <sheetProtection password="CF4C" sheet="1" objects="1" scenarios="1"/>
  <mergeCells count="1">
    <mergeCell ref="D2:I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O78"/>
  <sheetViews>
    <sheetView workbookViewId="0">
      <pane ySplit="12" topLeftCell="A13" activePane="bottomLeft" state="frozen"/>
      <selection activeCell="D40" sqref="D40"/>
      <selection pane="bottomLeft" activeCell="D40" sqref="D40"/>
    </sheetView>
  </sheetViews>
  <sheetFormatPr baseColWidth="10" defaultRowHeight="15" x14ac:dyDescent="0.25"/>
  <cols>
    <col min="1" max="1" width="11.42578125" style="17"/>
    <col min="2" max="2" width="13.28515625" style="17" bestFit="1" customWidth="1"/>
    <col min="3" max="3" width="12.42578125" style="17" bestFit="1" customWidth="1"/>
    <col min="4" max="4" width="16.28515625" style="17" customWidth="1"/>
    <col min="5" max="5" width="20.28515625" style="17" bestFit="1" customWidth="1"/>
    <col min="6" max="6" width="15.5703125" style="17" bestFit="1" customWidth="1"/>
    <col min="7" max="7" width="20.28515625" style="17" bestFit="1" customWidth="1"/>
    <col min="8" max="8" width="15.5703125" style="17" bestFit="1" customWidth="1"/>
    <col min="9" max="9" width="35.7109375" style="17" customWidth="1"/>
    <col min="10" max="10" width="15.5703125" style="17" bestFit="1" customWidth="1"/>
    <col min="11" max="11" width="18.7109375" style="17" bestFit="1" customWidth="1"/>
    <col min="12" max="12" width="14.140625" style="17" bestFit="1" customWidth="1"/>
    <col min="13" max="13" width="18.7109375" style="17" bestFit="1" customWidth="1"/>
    <col min="14" max="14" width="14.140625" style="17" bestFit="1" customWidth="1"/>
    <col min="15" max="15" width="20.28515625" style="17" bestFit="1" customWidth="1"/>
    <col min="16" max="16384" width="11.42578125" style="17"/>
  </cols>
  <sheetData>
    <row r="1" spans="2:15" ht="15.75" thickBot="1" x14ac:dyDescent="0.3"/>
    <row r="2" spans="2:15" ht="15.75" thickBot="1" x14ac:dyDescent="0.3">
      <c r="B2" s="38" t="s">
        <v>5</v>
      </c>
      <c r="C2" s="19"/>
      <c r="D2" s="111" t="s">
        <v>2</v>
      </c>
      <c r="E2" s="112"/>
      <c r="F2" s="112"/>
      <c r="G2" s="112"/>
      <c r="H2" s="112"/>
      <c r="I2" s="112"/>
      <c r="J2" s="112"/>
      <c r="K2" s="112"/>
      <c r="L2" s="64"/>
      <c r="M2" s="5"/>
      <c r="N2" s="5"/>
      <c r="O2" s="5"/>
    </row>
    <row r="3" spans="2:15" ht="15.75" thickBot="1" x14ac:dyDescent="0.3">
      <c r="B3" s="13" t="s">
        <v>4</v>
      </c>
      <c r="C3" s="14"/>
      <c r="D3" s="81">
        <v>30</v>
      </c>
      <c r="E3" s="82">
        <v>30</v>
      </c>
      <c r="F3" s="82">
        <v>32</v>
      </c>
      <c r="G3" s="83">
        <v>32</v>
      </c>
      <c r="H3" s="82">
        <v>34</v>
      </c>
      <c r="I3" s="82">
        <v>34</v>
      </c>
      <c r="J3" s="82">
        <v>36</v>
      </c>
      <c r="K3" s="108">
        <v>36</v>
      </c>
      <c r="L3" s="64"/>
      <c r="M3" s="5"/>
      <c r="N3" s="5"/>
      <c r="O3" s="5"/>
    </row>
    <row r="4" spans="2:15" ht="15.75" thickBot="1" x14ac:dyDescent="0.3">
      <c r="B4" s="38" t="s">
        <v>0</v>
      </c>
      <c r="C4" s="26" t="s">
        <v>1</v>
      </c>
      <c r="D4" s="19" t="s">
        <v>3</v>
      </c>
      <c r="E4" s="22" t="s">
        <v>6</v>
      </c>
      <c r="F4" s="19" t="s">
        <v>3</v>
      </c>
      <c r="G4" s="33" t="s">
        <v>6</v>
      </c>
      <c r="H4" s="19" t="s">
        <v>3</v>
      </c>
      <c r="I4" s="22" t="s">
        <v>6</v>
      </c>
      <c r="J4" s="19" t="s">
        <v>3</v>
      </c>
      <c r="K4" s="19" t="s">
        <v>6</v>
      </c>
      <c r="L4" s="64"/>
      <c r="M4" s="5"/>
      <c r="N4" s="5"/>
      <c r="O4" s="5"/>
    </row>
    <row r="5" spans="2:15" x14ac:dyDescent="0.25">
      <c r="B5" s="84">
        <v>5</v>
      </c>
      <c r="C5" s="85">
        <v>0</v>
      </c>
      <c r="D5" s="72">
        <v>783.72</v>
      </c>
      <c r="E5" s="73">
        <v>157.19999999999999</v>
      </c>
      <c r="F5" s="73">
        <v>766.84</v>
      </c>
      <c r="G5" s="74">
        <v>163.4</v>
      </c>
      <c r="H5" s="73">
        <v>749.16</v>
      </c>
      <c r="I5" s="73">
        <v>170</v>
      </c>
      <c r="J5" s="73">
        <v>1</v>
      </c>
      <c r="K5" s="103">
        <v>2</v>
      </c>
      <c r="L5" s="64"/>
      <c r="M5" s="5"/>
      <c r="N5" s="5"/>
      <c r="O5" s="5"/>
    </row>
    <row r="6" spans="2:15" x14ac:dyDescent="0.25">
      <c r="B6" s="86">
        <v>7</v>
      </c>
      <c r="C6" s="87">
        <v>0</v>
      </c>
      <c r="D6" s="75">
        <v>840.32</v>
      </c>
      <c r="E6" s="76">
        <v>159.6</v>
      </c>
      <c r="F6" s="76">
        <v>822.74</v>
      </c>
      <c r="G6" s="77">
        <v>165.7</v>
      </c>
      <c r="H6" s="76">
        <v>805.16</v>
      </c>
      <c r="I6" s="76">
        <v>172.1</v>
      </c>
      <c r="J6" s="76">
        <v>1</v>
      </c>
      <c r="K6" s="105">
        <v>1</v>
      </c>
      <c r="L6" s="64"/>
      <c r="M6" s="5"/>
      <c r="N6" s="5"/>
      <c r="O6" s="5"/>
    </row>
    <row r="7" spans="2:15" x14ac:dyDescent="0.25">
      <c r="B7" s="97">
        <v>8</v>
      </c>
      <c r="C7" s="98">
        <v>0</v>
      </c>
      <c r="D7" s="99">
        <v>1</v>
      </c>
      <c r="E7" s="100">
        <v>1</v>
      </c>
      <c r="F7" s="100">
        <v>1</v>
      </c>
      <c r="G7" s="101">
        <v>1</v>
      </c>
      <c r="H7" s="100">
        <v>1</v>
      </c>
      <c r="I7" s="100">
        <v>1</v>
      </c>
      <c r="J7" s="100">
        <v>1</v>
      </c>
      <c r="K7" s="106">
        <v>1</v>
      </c>
      <c r="L7" s="64"/>
      <c r="M7" s="5"/>
      <c r="N7" s="5"/>
      <c r="O7" s="5"/>
    </row>
    <row r="8" spans="2:15" ht="15.75" thickBot="1" x14ac:dyDescent="0.3">
      <c r="B8" s="88">
        <v>9</v>
      </c>
      <c r="C8" s="89">
        <v>0</v>
      </c>
      <c r="D8" s="78">
        <v>899.39</v>
      </c>
      <c r="E8" s="79">
        <v>162.30000000000001</v>
      </c>
      <c r="F8" s="79">
        <v>881.11</v>
      </c>
      <c r="G8" s="80">
        <v>168.3</v>
      </c>
      <c r="H8" s="79">
        <v>862.83</v>
      </c>
      <c r="I8" s="79">
        <v>174.6</v>
      </c>
      <c r="J8" s="79">
        <v>51</v>
      </c>
      <c r="K8" s="107">
        <v>5</v>
      </c>
      <c r="L8" s="64"/>
      <c r="M8" s="5"/>
      <c r="N8" s="5"/>
      <c r="O8" s="5"/>
    </row>
    <row r="9" spans="2:15" x14ac:dyDescent="0.25">
      <c r="B9" s="34"/>
      <c r="C9" s="34"/>
      <c r="D9" s="34"/>
      <c r="E9" s="34"/>
      <c r="F9" s="34"/>
      <c r="G9" s="35"/>
      <c r="H9" s="34"/>
      <c r="I9" s="34"/>
      <c r="J9" s="34"/>
      <c r="K9" s="34"/>
      <c r="L9" s="34"/>
      <c r="M9" s="34"/>
      <c r="N9" s="34"/>
      <c r="O9" s="34"/>
    </row>
    <row r="10" spans="2:15" x14ac:dyDescent="0.25">
      <c r="B10" s="34" t="s">
        <v>13</v>
      </c>
      <c r="C10" s="17" t="s">
        <v>14</v>
      </c>
      <c r="E10" s="90">
        <v>30</v>
      </c>
      <c r="F10" s="34"/>
      <c r="G10" s="5" t="s">
        <v>3</v>
      </c>
      <c r="H10" s="91">
        <v>840.32</v>
      </c>
      <c r="I10" s="5" t="s">
        <v>8</v>
      </c>
      <c r="J10" s="91">
        <f>H10*3600</f>
        <v>3025152</v>
      </c>
      <c r="K10" s="34"/>
      <c r="L10" s="36" t="s">
        <v>18</v>
      </c>
      <c r="M10" s="91">
        <v>5.26</v>
      </c>
      <c r="N10" s="34"/>
      <c r="O10" s="34"/>
    </row>
    <row r="11" spans="2:15" x14ac:dyDescent="0.25">
      <c r="B11" s="34"/>
      <c r="C11" s="17" t="s">
        <v>15</v>
      </c>
      <c r="E11" s="90">
        <v>7</v>
      </c>
      <c r="F11" s="34"/>
      <c r="G11" s="5" t="s">
        <v>6</v>
      </c>
      <c r="H11" s="91">
        <v>159.6</v>
      </c>
      <c r="I11" s="5" t="s">
        <v>7</v>
      </c>
      <c r="J11" s="91">
        <f>H11*3600</f>
        <v>574560</v>
      </c>
      <c r="K11" s="34"/>
      <c r="L11" s="34"/>
      <c r="M11" s="34"/>
      <c r="N11" s="34"/>
      <c r="O11" s="34"/>
    </row>
    <row r="13" spans="2:15" ht="15.75" thickBot="1" x14ac:dyDescent="0.3"/>
    <row r="14" spans="2:15" ht="15.75" thickBot="1" x14ac:dyDescent="0.3">
      <c r="B14" s="17" t="s">
        <v>11</v>
      </c>
      <c r="D14" s="15" t="s">
        <v>9</v>
      </c>
      <c r="E14" s="16" t="s">
        <v>10</v>
      </c>
      <c r="F14" s="8" t="s">
        <v>9</v>
      </c>
      <c r="G14" s="16" t="s">
        <v>10</v>
      </c>
      <c r="H14" s="8" t="s">
        <v>9</v>
      </c>
      <c r="I14" s="16" t="s">
        <v>10</v>
      </c>
      <c r="J14" s="8" t="s">
        <v>9</v>
      </c>
      <c r="K14" s="8" t="s">
        <v>10</v>
      </c>
      <c r="L14" s="64"/>
      <c r="M14" s="5"/>
      <c r="N14" s="5"/>
      <c r="O14" s="5"/>
    </row>
    <row r="15" spans="2:15" ht="15.75" thickBot="1" x14ac:dyDescent="0.3">
      <c r="B15" s="38" t="s">
        <v>0</v>
      </c>
      <c r="C15" s="26" t="s">
        <v>1</v>
      </c>
      <c r="D15" s="23" t="s">
        <v>8</v>
      </c>
      <c r="E15" s="7" t="s">
        <v>7</v>
      </c>
      <c r="F15" s="6" t="s">
        <v>8</v>
      </c>
      <c r="G15" s="24" t="s">
        <v>7</v>
      </c>
      <c r="H15" s="6" t="s">
        <v>8</v>
      </c>
      <c r="I15" s="7" t="s">
        <v>7</v>
      </c>
      <c r="J15" s="6" t="s">
        <v>8</v>
      </c>
      <c r="K15" s="6" t="s">
        <v>7</v>
      </c>
      <c r="L15" s="64"/>
      <c r="M15" s="65"/>
      <c r="N15" s="5"/>
      <c r="O15" s="5"/>
    </row>
    <row r="16" spans="2:15" x14ac:dyDescent="0.25">
      <c r="B16" s="38">
        <f t="shared" ref="B16:C18" si="0">B5</f>
        <v>5</v>
      </c>
      <c r="C16" s="1">
        <f t="shared" si="0"/>
        <v>0</v>
      </c>
      <c r="D16" s="5">
        <f t="shared" ref="D16:K18" si="1">D5*1000*3.6</f>
        <v>2821392</v>
      </c>
      <c r="E16" s="57">
        <f t="shared" si="1"/>
        <v>565920</v>
      </c>
      <c r="F16" s="5">
        <f t="shared" si="1"/>
        <v>2760624</v>
      </c>
      <c r="G16" s="57">
        <f t="shared" si="1"/>
        <v>588240</v>
      </c>
      <c r="H16" s="5">
        <f t="shared" si="1"/>
        <v>2696976</v>
      </c>
      <c r="I16" s="57">
        <f t="shared" si="1"/>
        <v>612000</v>
      </c>
      <c r="J16" s="5">
        <f t="shared" si="1"/>
        <v>3600</v>
      </c>
      <c r="K16" s="5">
        <f t="shared" si="1"/>
        <v>7200</v>
      </c>
      <c r="L16" s="64"/>
      <c r="M16" s="5"/>
      <c r="N16" s="5"/>
      <c r="O16" s="5"/>
    </row>
    <row r="17" spans="2:15" x14ac:dyDescent="0.25">
      <c r="B17" s="39">
        <f t="shared" si="0"/>
        <v>7</v>
      </c>
      <c r="C17" s="10">
        <f t="shared" si="0"/>
        <v>0</v>
      </c>
      <c r="D17" s="5">
        <f t="shared" si="1"/>
        <v>3025152</v>
      </c>
      <c r="E17" s="57">
        <f t="shared" si="1"/>
        <v>574560</v>
      </c>
      <c r="F17" s="5">
        <f t="shared" si="1"/>
        <v>2961864</v>
      </c>
      <c r="G17" s="57">
        <f t="shared" si="1"/>
        <v>596520</v>
      </c>
      <c r="H17" s="59">
        <f t="shared" si="1"/>
        <v>2898576</v>
      </c>
      <c r="I17" s="60">
        <f t="shared" si="1"/>
        <v>619560</v>
      </c>
      <c r="J17" s="5">
        <f t="shared" si="1"/>
        <v>3600</v>
      </c>
      <c r="K17" s="5">
        <f t="shared" si="1"/>
        <v>3600</v>
      </c>
      <c r="L17" s="64"/>
      <c r="M17" s="5"/>
      <c r="N17" s="5"/>
      <c r="O17" s="5"/>
    </row>
    <row r="18" spans="2:15" x14ac:dyDescent="0.25">
      <c r="B18" s="39">
        <f t="shared" si="0"/>
        <v>8</v>
      </c>
      <c r="C18" s="10">
        <f t="shared" si="0"/>
        <v>0</v>
      </c>
      <c r="D18" s="5">
        <f t="shared" si="1"/>
        <v>3600</v>
      </c>
      <c r="E18" s="57">
        <f t="shared" si="1"/>
        <v>3600</v>
      </c>
      <c r="F18" s="5">
        <f t="shared" si="1"/>
        <v>3600</v>
      </c>
      <c r="G18" s="57">
        <f t="shared" si="1"/>
        <v>3600</v>
      </c>
      <c r="H18" s="59">
        <f t="shared" si="1"/>
        <v>3600</v>
      </c>
      <c r="I18" s="60">
        <f t="shared" si="1"/>
        <v>3600</v>
      </c>
      <c r="J18" s="5">
        <f t="shared" si="1"/>
        <v>3600</v>
      </c>
      <c r="K18" s="5">
        <f t="shared" si="1"/>
        <v>3600</v>
      </c>
      <c r="L18" s="64"/>
      <c r="M18" s="5"/>
      <c r="N18" s="5"/>
      <c r="O18" s="5"/>
    </row>
    <row r="19" spans="2:15" ht="15.75" thickBot="1" x14ac:dyDescent="0.3">
      <c r="B19" s="40">
        <f t="shared" ref="B19:C19" si="2">B8</f>
        <v>9</v>
      </c>
      <c r="C19" s="12">
        <f t="shared" si="2"/>
        <v>0</v>
      </c>
      <c r="D19" s="11">
        <f>D8*1000*3.6</f>
        <v>3237804</v>
      </c>
      <c r="E19" s="58">
        <f t="shared" ref="E19:K19" si="3">E8*1000*3.6</f>
        <v>584280</v>
      </c>
      <c r="F19" s="11">
        <f t="shared" si="3"/>
        <v>3171996</v>
      </c>
      <c r="G19" s="58">
        <f t="shared" si="3"/>
        <v>605880</v>
      </c>
      <c r="H19" s="11">
        <f t="shared" si="3"/>
        <v>3106188</v>
      </c>
      <c r="I19" s="58">
        <f t="shared" si="3"/>
        <v>628560</v>
      </c>
      <c r="J19" s="11">
        <f t="shared" si="3"/>
        <v>183600</v>
      </c>
      <c r="K19" s="11">
        <f t="shared" si="3"/>
        <v>18000</v>
      </c>
      <c r="L19" s="64"/>
      <c r="M19" s="5"/>
      <c r="N19" s="5"/>
      <c r="O19" s="5"/>
    </row>
    <row r="21" spans="2:15" ht="15.75" thickBot="1" x14ac:dyDescent="0.3">
      <c r="B21" s="17" t="s">
        <v>12</v>
      </c>
      <c r="C21" s="5"/>
    </row>
    <row r="22" spans="2:15" x14ac:dyDescent="0.25">
      <c r="B22" s="38">
        <f t="shared" ref="B22:C24" si="4">B5</f>
        <v>5</v>
      </c>
      <c r="C22" s="1">
        <f t="shared" si="4"/>
        <v>0</v>
      </c>
      <c r="D22" s="27">
        <f>D16/E16</f>
        <v>4.9854961832061067</v>
      </c>
      <c r="E22" s="1"/>
      <c r="F22" s="27">
        <f>F16/G16</f>
        <v>4.6930232558139533</v>
      </c>
      <c r="G22" s="30"/>
      <c r="H22" s="27">
        <f>H16/I16</f>
        <v>4.4068235294117644</v>
      </c>
      <c r="I22" s="19"/>
      <c r="J22" s="27">
        <f>J16/K16</f>
        <v>0.5</v>
      </c>
      <c r="K22" s="19"/>
      <c r="L22" s="67"/>
      <c r="M22" s="5"/>
      <c r="N22" s="66"/>
      <c r="O22" s="5"/>
    </row>
    <row r="23" spans="2:15" ht="15.75" x14ac:dyDescent="0.25">
      <c r="B23" s="39">
        <f t="shared" si="4"/>
        <v>7</v>
      </c>
      <c r="C23" s="10">
        <f t="shared" si="4"/>
        <v>0</v>
      </c>
      <c r="D23" s="28">
        <f>D17/E17</f>
        <v>5.26516290726817</v>
      </c>
      <c r="E23" s="10"/>
      <c r="F23" s="28">
        <f>F17/G17</f>
        <v>4.9652383826191917</v>
      </c>
      <c r="G23" s="31"/>
      <c r="H23" s="61">
        <f>H17/I17</f>
        <v>4.6784427658338172</v>
      </c>
      <c r="I23" s="5"/>
      <c r="J23" s="28">
        <f>J17/K17</f>
        <v>1</v>
      </c>
      <c r="K23" s="5"/>
      <c r="L23" s="67"/>
      <c r="M23" s="5"/>
      <c r="N23" s="66"/>
      <c r="O23" s="5"/>
    </row>
    <row r="24" spans="2:15" ht="15.75" x14ac:dyDescent="0.25">
      <c r="B24" s="39">
        <f t="shared" si="4"/>
        <v>8</v>
      </c>
      <c r="C24" s="10">
        <f t="shared" si="4"/>
        <v>0</v>
      </c>
      <c r="D24" s="28">
        <f>D18/E18</f>
        <v>1</v>
      </c>
      <c r="E24" s="10"/>
      <c r="F24" s="28">
        <f>F18/G18</f>
        <v>1</v>
      </c>
      <c r="G24" s="31"/>
      <c r="H24" s="61">
        <f>H18/I18</f>
        <v>1</v>
      </c>
      <c r="I24" s="5"/>
      <c r="J24" s="28">
        <f>J18/K18</f>
        <v>1</v>
      </c>
      <c r="K24" s="5"/>
      <c r="L24" s="67"/>
      <c r="M24" s="5"/>
      <c r="N24" s="66"/>
      <c r="O24" s="5"/>
    </row>
    <row r="25" spans="2:15" ht="15.75" thickBot="1" x14ac:dyDescent="0.3">
      <c r="B25" s="40">
        <f t="shared" ref="B25:C25" si="5">B8</f>
        <v>9</v>
      </c>
      <c r="C25" s="12">
        <f t="shared" si="5"/>
        <v>0</v>
      </c>
      <c r="D25" s="29">
        <f t="shared" ref="D25:F25" si="6">D19/E19</f>
        <v>5.5415280345040046</v>
      </c>
      <c r="E25" s="12"/>
      <c r="F25" s="29">
        <f t="shared" si="6"/>
        <v>5.2353535353535356</v>
      </c>
      <c r="G25" s="32"/>
      <c r="H25" s="29">
        <f t="shared" ref="H25" si="7">H19/I19</f>
        <v>4.9417525773195878</v>
      </c>
      <c r="I25" s="11"/>
      <c r="J25" s="29">
        <f t="shared" ref="J25" si="8">J19/K19</f>
        <v>10.199999999999999</v>
      </c>
      <c r="K25" s="11"/>
      <c r="L25" s="67"/>
      <c r="M25" s="5"/>
      <c r="N25" s="66"/>
      <c r="O25" s="5"/>
    </row>
    <row r="27" spans="2:15" ht="15.75" thickBot="1" x14ac:dyDescent="0.3"/>
    <row r="28" spans="2:15" ht="15.75" thickBot="1" x14ac:dyDescent="0.3">
      <c r="D28" s="41" t="s">
        <v>16</v>
      </c>
      <c r="E28" s="53" t="s">
        <v>17</v>
      </c>
      <c r="F28" s="42" t="s">
        <v>16</v>
      </c>
      <c r="G28" s="53" t="s">
        <v>17</v>
      </c>
      <c r="H28" s="42" t="s">
        <v>16</v>
      </c>
      <c r="I28" s="53" t="s">
        <v>17</v>
      </c>
      <c r="J28" s="42" t="s">
        <v>16</v>
      </c>
      <c r="K28" s="42" t="s">
        <v>17</v>
      </c>
      <c r="L28" s="64"/>
      <c r="M28" s="5"/>
      <c r="N28" s="5"/>
      <c r="O28" s="5"/>
    </row>
    <row r="29" spans="2:15" x14ac:dyDescent="0.25">
      <c r="B29" s="38">
        <f t="shared" ref="B29:C31" si="9">B5</f>
        <v>5</v>
      </c>
      <c r="C29" s="1">
        <f t="shared" si="9"/>
        <v>0</v>
      </c>
      <c r="D29" s="44">
        <f>D16/$J$10</f>
        <v>0.93264470677837019</v>
      </c>
      <c r="E29" s="54">
        <f>D22/$M$10</f>
        <v>0.94781296258671233</v>
      </c>
      <c r="F29" s="45">
        <f>F16/$J$10</f>
        <v>0.91255712109672504</v>
      </c>
      <c r="G29" s="54">
        <f>F22/$M$10</f>
        <v>0.89220974445132195</v>
      </c>
      <c r="H29" s="45">
        <f>H16/$J$10</f>
        <v>0.89151751713632899</v>
      </c>
      <c r="I29" s="54">
        <f>H22/$M$10</f>
        <v>0.83779915007828221</v>
      </c>
      <c r="J29" s="45">
        <f>J16/$J$10</f>
        <v>1.19002284843869E-3</v>
      </c>
      <c r="K29" s="45">
        <f>J22/$M$10</f>
        <v>9.5057034220532327E-2</v>
      </c>
      <c r="L29" s="68"/>
      <c r="M29" s="48"/>
      <c r="N29" s="48"/>
      <c r="O29" s="48"/>
    </row>
    <row r="30" spans="2:15" x14ac:dyDescent="0.25">
      <c r="B30" s="39">
        <f t="shared" si="9"/>
        <v>7</v>
      </c>
      <c r="C30" s="10">
        <f t="shared" si="9"/>
        <v>0</v>
      </c>
      <c r="D30" s="47">
        <f>D17/$J$10</f>
        <v>1</v>
      </c>
      <c r="E30" s="55">
        <f>D23/$M$10</f>
        <v>1.0009815413057357</v>
      </c>
      <c r="F30" s="48">
        <f>F17/$J$10</f>
        <v>0.97907939832444779</v>
      </c>
      <c r="G30" s="55">
        <f>F23/$M$10</f>
        <v>0.94396166969946615</v>
      </c>
      <c r="H30" s="48">
        <f>H17/$J$10</f>
        <v>0.95815879664889569</v>
      </c>
      <c r="I30" s="55">
        <f>H23/$M$10</f>
        <v>0.88943778818133412</v>
      </c>
      <c r="J30" s="48">
        <f>J17/$J$10</f>
        <v>1.19002284843869E-3</v>
      </c>
      <c r="K30" s="48">
        <f>J23/$M$10</f>
        <v>0.19011406844106465</v>
      </c>
      <c r="L30" s="68"/>
      <c r="M30" s="48"/>
      <c r="N30" s="48"/>
      <c r="O30" s="48"/>
    </row>
    <row r="31" spans="2:15" x14ac:dyDescent="0.25">
      <c r="B31" s="39">
        <f t="shared" si="9"/>
        <v>8</v>
      </c>
      <c r="C31" s="10">
        <f t="shared" si="9"/>
        <v>0</v>
      </c>
      <c r="D31" s="47">
        <f>D18/$J$10</f>
        <v>1.19002284843869E-3</v>
      </c>
      <c r="E31" s="55">
        <f>D24/$M$10</f>
        <v>0.19011406844106465</v>
      </c>
      <c r="F31" s="48">
        <f>F18/$J$10</f>
        <v>1.19002284843869E-3</v>
      </c>
      <c r="G31" s="55">
        <f>F24/$M$10</f>
        <v>0.19011406844106465</v>
      </c>
      <c r="H31" s="48">
        <f>H18/$J$10</f>
        <v>1.19002284843869E-3</v>
      </c>
      <c r="I31" s="55">
        <f>H24/$M$10</f>
        <v>0.19011406844106465</v>
      </c>
      <c r="J31" s="48">
        <f>J18/$J$10</f>
        <v>1.19002284843869E-3</v>
      </c>
      <c r="K31" s="48">
        <f>J24/$M$10</f>
        <v>0.19011406844106465</v>
      </c>
      <c r="L31" s="68"/>
      <c r="M31" s="48"/>
      <c r="N31" s="48"/>
      <c r="O31" s="48"/>
    </row>
    <row r="32" spans="2:15" ht="15.75" thickBot="1" x14ac:dyDescent="0.3">
      <c r="B32" s="40">
        <f t="shared" ref="B32:C32" si="10">B8</f>
        <v>9</v>
      </c>
      <c r="C32" s="12">
        <f t="shared" si="10"/>
        <v>0</v>
      </c>
      <c r="D32" s="50">
        <f t="shared" ref="D32:F32" si="11">D19/$J$10</f>
        <v>1.0702946496572734</v>
      </c>
      <c r="E32" s="56">
        <f t="shared" ref="E32:G32" si="12">D25/$M$10</f>
        <v>1.0535224400197727</v>
      </c>
      <c r="F32" s="51">
        <f t="shared" si="11"/>
        <v>1.0485410319878141</v>
      </c>
      <c r="G32" s="56">
        <f t="shared" si="12"/>
        <v>0.99531436033337184</v>
      </c>
      <c r="H32" s="51">
        <f t="shared" ref="H32" si="13">H19/$J$10</f>
        <v>1.0267874143183549</v>
      </c>
      <c r="I32" s="56">
        <f t="shared" ref="I32" si="14">H25/$M$10</f>
        <v>0.93949668770334371</v>
      </c>
      <c r="J32" s="51">
        <f t="shared" ref="J32" si="15">J19/$J$10</f>
        <v>6.0691165270373194E-2</v>
      </c>
      <c r="K32" s="51">
        <f t="shared" ref="K32" si="16">J25/$M$10</f>
        <v>1.9391634980988592</v>
      </c>
      <c r="L32" s="68"/>
      <c r="M32" s="48"/>
      <c r="N32" s="48"/>
      <c r="O32" s="48"/>
    </row>
    <row r="39" spans="1:13" x14ac:dyDescent="0.25">
      <c r="B39" s="37"/>
      <c r="C39" s="37"/>
    </row>
    <row r="40" spans="1:13" x14ac:dyDescent="0.25">
      <c r="A40" s="17" t="s">
        <v>19</v>
      </c>
      <c r="B40" s="37"/>
      <c r="C40" s="37"/>
    </row>
    <row r="41" spans="1:13" x14ac:dyDescent="0.25">
      <c r="B41" s="70">
        <f>B5</f>
        <v>5</v>
      </c>
      <c r="C41" s="70">
        <f>B6</f>
        <v>7</v>
      </c>
      <c r="D41" s="70">
        <f>B7</f>
        <v>8</v>
      </c>
      <c r="E41" s="70">
        <f>B8</f>
        <v>9</v>
      </c>
      <c r="F41" s="70"/>
      <c r="I41" s="17" t="s">
        <v>20</v>
      </c>
    </row>
    <row r="42" spans="1:13" x14ac:dyDescent="0.25">
      <c r="B42" s="70">
        <f>D3</f>
        <v>30</v>
      </c>
      <c r="C42" s="70">
        <f>F3</f>
        <v>32</v>
      </c>
      <c r="D42" s="70">
        <f>H3</f>
        <v>34</v>
      </c>
      <c r="E42" s="70">
        <f>J3</f>
        <v>36</v>
      </c>
      <c r="F42" s="70"/>
      <c r="I42" s="17" t="s">
        <v>21</v>
      </c>
    </row>
    <row r="43" spans="1:13" x14ac:dyDescent="0.25">
      <c r="B43" s="37">
        <f>TRUNC(D29,4)</f>
        <v>0.93259999999999998</v>
      </c>
      <c r="C43" s="37">
        <f>TRUNC(E29,4)</f>
        <v>0.94779999999999998</v>
      </c>
      <c r="I43" s="17" t="s">
        <v>24</v>
      </c>
      <c r="J43" s="17">
        <f>$B$41</f>
        <v>5</v>
      </c>
      <c r="K43" s="17" t="s">
        <v>22</v>
      </c>
      <c r="L43" s="17">
        <f>$B$42</f>
        <v>30</v>
      </c>
      <c r="M43" s="17" t="s">
        <v>23</v>
      </c>
    </row>
    <row r="44" spans="1:13" x14ac:dyDescent="0.25">
      <c r="B44" s="37">
        <f>TRUNC(F29,4)</f>
        <v>0.91249999999999998</v>
      </c>
      <c r="C44" s="37">
        <f>TRUNC(G29,4)</f>
        <v>0.89219999999999999</v>
      </c>
      <c r="I44" s="17" t="s">
        <v>24</v>
      </c>
      <c r="J44" s="17">
        <f t="shared" ref="J44:J46" si="17">$B$41</f>
        <v>5</v>
      </c>
      <c r="K44" s="17" t="s">
        <v>22</v>
      </c>
      <c r="L44" s="17">
        <f>$C$42</f>
        <v>32</v>
      </c>
      <c r="M44" s="17" t="s">
        <v>23</v>
      </c>
    </row>
    <row r="45" spans="1:13" x14ac:dyDescent="0.25">
      <c r="B45" s="37">
        <f>TRUNC(H29,4)</f>
        <v>0.89149999999999996</v>
      </c>
      <c r="C45" s="37">
        <f>TRUNC(I29,4)</f>
        <v>0.8377</v>
      </c>
      <c r="I45" s="17" t="s">
        <v>24</v>
      </c>
      <c r="J45" s="17">
        <f t="shared" si="17"/>
        <v>5</v>
      </c>
      <c r="K45" s="17" t="s">
        <v>22</v>
      </c>
      <c r="L45" s="17">
        <f>$D$42</f>
        <v>34</v>
      </c>
      <c r="M45" s="17" t="s">
        <v>23</v>
      </c>
    </row>
    <row r="46" spans="1:13" x14ac:dyDescent="0.25">
      <c r="B46" s="37">
        <f>TRUNC(J29,4)</f>
        <v>1.1000000000000001E-3</v>
      </c>
      <c r="C46" s="37">
        <f>TRUNC(K29,4)</f>
        <v>9.5000000000000001E-2</v>
      </c>
      <c r="I46" s="17" t="s">
        <v>24</v>
      </c>
      <c r="J46" s="17">
        <f t="shared" si="17"/>
        <v>5</v>
      </c>
      <c r="K46" s="17" t="s">
        <v>22</v>
      </c>
      <c r="L46" s="17">
        <f>$E$42</f>
        <v>36</v>
      </c>
      <c r="M46" s="17" t="s">
        <v>23</v>
      </c>
    </row>
    <row r="47" spans="1:13" x14ac:dyDescent="0.25">
      <c r="B47" s="37">
        <f>TRUNC(D30,4)</f>
        <v>1</v>
      </c>
      <c r="C47" s="37">
        <f>TRUNC(E30,4)</f>
        <v>1.0008999999999999</v>
      </c>
      <c r="I47" s="17" t="s">
        <v>24</v>
      </c>
      <c r="J47" s="17">
        <f>$C$41</f>
        <v>7</v>
      </c>
      <c r="K47" s="17" t="s">
        <v>22</v>
      </c>
      <c r="L47" s="17">
        <f>$B$42</f>
        <v>30</v>
      </c>
      <c r="M47" s="17" t="s">
        <v>23</v>
      </c>
    </row>
    <row r="48" spans="1:13" x14ac:dyDescent="0.25">
      <c r="B48" s="37">
        <f>TRUNC(F30,4)</f>
        <v>0.97899999999999998</v>
      </c>
      <c r="C48" s="37">
        <f>TRUNC(G30,4)</f>
        <v>0.94389999999999996</v>
      </c>
      <c r="I48" s="17" t="s">
        <v>24</v>
      </c>
      <c r="J48" s="17">
        <f t="shared" ref="J48:J50" si="18">$C$41</f>
        <v>7</v>
      </c>
      <c r="K48" s="17" t="s">
        <v>22</v>
      </c>
      <c r="L48" s="17">
        <f>$C$42</f>
        <v>32</v>
      </c>
      <c r="M48" s="17" t="s">
        <v>23</v>
      </c>
    </row>
    <row r="49" spans="1:13" x14ac:dyDescent="0.25">
      <c r="B49" s="37">
        <f>TRUNC(H30,4)</f>
        <v>0.95809999999999995</v>
      </c>
      <c r="C49" s="37">
        <f>TRUNC(I30,4)</f>
        <v>0.88939999999999997</v>
      </c>
      <c r="I49" s="17" t="s">
        <v>24</v>
      </c>
      <c r="J49" s="17">
        <f t="shared" si="18"/>
        <v>7</v>
      </c>
      <c r="K49" s="17" t="s">
        <v>22</v>
      </c>
      <c r="L49" s="17">
        <f>$D$42</f>
        <v>34</v>
      </c>
      <c r="M49" s="17" t="s">
        <v>23</v>
      </c>
    </row>
    <row r="50" spans="1:13" x14ac:dyDescent="0.25">
      <c r="B50" s="37">
        <f>TRUNC(J30,4)</f>
        <v>1.1000000000000001E-3</v>
      </c>
      <c r="C50" s="37">
        <f>TRUNC(K30,4)</f>
        <v>0.19009999999999999</v>
      </c>
      <c r="I50" s="17" t="s">
        <v>24</v>
      </c>
      <c r="J50" s="17">
        <f t="shared" si="18"/>
        <v>7</v>
      </c>
      <c r="K50" s="17" t="s">
        <v>22</v>
      </c>
      <c r="L50" s="17">
        <f>$E$42</f>
        <v>36</v>
      </c>
      <c r="M50" s="17" t="s">
        <v>23</v>
      </c>
    </row>
    <row r="51" spans="1:13" x14ac:dyDescent="0.25">
      <c r="B51" s="37">
        <f>TRUNC(D31,4)</f>
        <v>1.1000000000000001E-3</v>
      </c>
      <c r="C51" s="37">
        <f>TRUNC(E31,4)</f>
        <v>0.19009999999999999</v>
      </c>
      <c r="I51" s="17" t="s">
        <v>24</v>
      </c>
      <c r="J51" s="17">
        <f t="shared" ref="J51:J54" si="19">$D$41</f>
        <v>8</v>
      </c>
      <c r="K51" s="17" t="s">
        <v>22</v>
      </c>
      <c r="L51" s="17">
        <f>$B$42</f>
        <v>30</v>
      </c>
      <c r="M51" s="17" t="s">
        <v>23</v>
      </c>
    </row>
    <row r="52" spans="1:13" x14ac:dyDescent="0.25">
      <c r="B52" s="37">
        <f>TRUNC(F31,4)</f>
        <v>1.1000000000000001E-3</v>
      </c>
      <c r="C52" s="37">
        <f>TRUNC(G31,4)</f>
        <v>0.19009999999999999</v>
      </c>
      <c r="I52" s="17" t="s">
        <v>24</v>
      </c>
      <c r="J52" s="17">
        <f t="shared" si="19"/>
        <v>8</v>
      </c>
      <c r="K52" s="17" t="s">
        <v>22</v>
      </c>
      <c r="L52" s="17">
        <f>$C$42</f>
        <v>32</v>
      </c>
      <c r="M52" s="17" t="s">
        <v>23</v>
      </c>
    </row>
    <row r="53" spans="1:13" x14ac:dyDescent="0.25">
      <c r="B53" s="17">
        <f>TRUNC(H31,4)</f>
        <v>1.1000000000000001E-3</v>
      </c>
      <c r="C53" s="17">
        <f>TRUNC(I31,4)</f>
        <v>0.19009999999999999</v>
      </c>
      <c r="I53" s="17" t="s">
        <v>24</v>
      </c>
      <c r="J53" s="17">
        <f t="shared" si="19"/>
        <v>8</v>
      </c>
      <c r="K53" s="17" t="s">
        <v>22</v>
      </c>
      <c r="L53" s="17">
        <f>$D$42</f>
        <v>34</v>
      </c>
      <c r="M53" s="17" t="s">
        <v>23</v>
      </c>
    </row>
    <row r="54" spans="1:13" x14ac:dyDescent="0.25">
      <c r="B54" s="17">
        <f>TRUNC(J31,4)</f>
        <v>1.1000000000000001E-3</v>
      </c>
      <c r="C54" s="17">
        <f>TRUNC(K31,4)</f>
        <v>0.19009999999999999</v>
      </c>
      <c r="I54" s="17" t="s">
        <v>24</v>
      </c>
      <c r="J54" s="17">
        <f t="shared" si="19"/>
        <v>8</v>
      </c>
      <c r="K54" s="17" t="s">
        <v>22</v>
      </c>
      <c r="L54" s="17">
        <f>$E$42</f>
        <v>36</v>
      </c>
      <c r="M54" s="17" t="s">
        <v>23</v>
      </c>
    </row>
    <row r="55" spans="1:13" x14ac:dyDescent="0.25">
      <c r="B55" s="17">
        <f>TRUNC(D32,4)</f>
        <v>1.0702</v>
      </c>
      <c r="C55" s="17">
        <f>TRUNC(E32,4)</f>
        <v>1.0535000000000001</v>
      </c>
      <c r="I55" s="17" t="s">
        <v>24</v>
      </c>
      <c r="J55" s="17">
        <f t="shared" ref="J55:J58" si="20">$E$41</f>
        <v>9</v>
      </c>
      <c r="K55" s="17" t="s">
        <v>22</v>
      </c>
      <c r="L55" s="17">
        <f>$B$42</f>
        <v>30</v>
      </c>
      <c r="M55" s="17" t="s">
        <v>23</v>
      </c>
    </row>
    <row r="56" spans="1:13" x14ac:dyDescent="0.25">
      <c r="B56" s="17">
        <f>TRUNC(F32,4)</f>
        <v>1.0485</v>
      </c>
      <c r="C56" s="17">
        <f>TRUNC(G32,4)</f>
        <v>0.99529999999999996</v>
      </c>
      <c r="I56" s="17" t="s">
        <v>24</v>
      </c>
      <c r="J56" s="17">
        <f t="shared" si="20"/>
        <v>9</v>
      </c>
      <c r="K56" s="17" t="s">
        <v>22</v>
      </c>
      <c r="L56" s="17">
        <f>$C$42</f>
        <v>32</v>
      </c>
      <c r="M56" s="17" t="s">
        <v>23</v>
      </c>
    </row>
    <row r="57" spans="1:13" x14ac:dyDescent="0.25">
      <c r="B57" s="17">
        <f>TRUNC(H32,4)</f>
        <v>1.0266999999999999</v>
      </c>
      <c r="C57" s="17">
        <f>TRUNC(I32,4)</f>
        <v>0.93940000000000001</v>
      </c>
      <c r="I57" s="17" t="s">
        <v>24</v>
      </c>
      <c r="J57" s="17">
        <f t="shared" si="20"/>
        <v>9</v>
      </c>
      <c r="K57" s="17" t="s">
        <v>22</v>
      </c>
      <c r="L57" s="17">
        <f>$D$42</f>
        <v>34</v>
      </c>
      <c r="M57" s="17" t="s">
        <v>23</v>
      </c>
    </row>
    <row r="58" spans="1:13" x14ac:dyDescent="0.25">
      <c r="B58" s="17">
        <f>TRUNC(J32,4)</f>
        <v>6.0600000000000001E-2</v>
      </c>
      <c r="C58" s="17">
        <f>TRUNC(K32,4)</f>
        <v>1.9391</v>
      </c>
      <c r="I58" s="17" t="s">
        <v>24</v>
      </c>
      <c r="J58" s="17">
        <f t="shared" si="20"/>
        <v>9</v>
      </c>
      <c r="K58" s="17" t="s">
        <v>22</v>
      </c>
      <c r="L58" s="17">
        <f>$E$42</f>
        <v>36</v>
      </c>
      <c r="M58" s="17" t="s">
        <v>23</v>
      </c>
    </row>
    <row r="60" spans="1:13" x14ac:dyDescent="0.25">
      <c r="A60" s="17" t="s">
        <v>35</v>
      </c>
    </row>
    <row r="61" spans="1:13" x14ac:dyDescent="0.25">
      <c r="B61" s="17">
        <f>B5</f>
        <v>5</v>
      </c>
      <c r="C61" s="17">
        <f>B6</f>
        <v>7</v>
      </c>
      <c r="D61" s="17">
        <f>B7</f>
        <v>8</v>
      </c>
      <c r="E61" s="17">
        <f>B8</f>
        <v>9</v>
      </c>
      <c r="I61" s="17" t="s">
        <v>20</v>
      </c>
    </row>
    <row r="62" spans="1:13" x14ac:dyDescent="0.25">
      <c r="B62" s="17">
        <f>D3</f>
        <v>30</v>
      </c>
      <c r="C62" s="17">
        <f>F3</f>
        <v>32</v>
      </c>
      <c r="D62" s="17">
        <f>H3</f>
        <v>34</v>
      </c>
      <c r="E62" s="17">
        <f>J3</f>
        <v>36</v>
      </c>
      <c r="I62" s="17" t="s">
        <v>21</v>
      </c>
    </row>
    <row r="63" spans="1:13" x14ac:dyDescent="0.25">
      <c r="B63" s="17" t="str">
        <f t="shared" ref="B63:C78" si="21">SUBSTITUTE(B43,",",".")</f>
        <v>0.9326</v>
      </c>
      <c r="C63" s="17" t="str">
        <f t="shared" si="21"/>
        <v>0.9478</v>
      </c>
      <c r="I63" s="17" t="s">
        <v>24</v>
      </c>
      <c r="J63" s="17">
        <f>$B$41</f>
        <v>5</v>
      </c>
      <c r="K63" s="17" t="s">
        <v>22</v>
      </c>
      <c r="L63" s="17">
        <f>$B$42</f>
        <v>30</v>
      </c>
      <c r="M63" s="17" t="s">
        <v>23</v>
      </c>
    </row>
    <row r="64" spans="1:13" x14ac:dyDescent="0.25">
      <c r="B64" s="17" t="str">
        <f t="shared" si="21"/>
        <v>0.9125</v>
      </c>
      <c r="C64" s="17" t="str">
        <f t="shared" si="21"/>
        <v>0.8922</v>
      </c>
      <c r="I64" s="17" t="s">
        <v>24</v>
      </c>
      <c r="J64" s="17">
        <f t="shared" ref="J64:J66" si="22">$B$41</f>
        <v>5</v>
      </c>
      <c r="K64" s="17" t="s">
        <v>22</v>
      </c>
      <c r="L64" s="17">
        <f>$C$42</f>
        <v>32</v>
      </c>
      <c r="M64" s="17" t="s">
        <v>23</v>
      </c>
    </row>
    <row r="65" spans="2:13" x14ac:dyDescent="0.25">
      <c r="B65" s="17" t="str">
        <f t="shared" si="21"/>
        <v>0.8915</v>
      </c>
      <c r="C65" s="17" t="str">
        <f t="shared" si="21"/>
        <v>0.8377</v>
      </c>
      <c r="I65" s="17" t="s">
        <v>24</v>
      </c>
      <c r="J65" s="17">
        <f t="shared" si="22"/>
        <v>5</v>
      </c>
      <c r="K65" s="17" t="s">
        <v>22</v>
      </c>
      <c r="L65" s="17">
        <f>$D$42</f>
        <v>34</v>
      </c>
      <c r="M65" s="17" t="s">
        <v>23</v>
      </c>
    </row>
    <row r="66" spans="2:13" x14ac:dyDescent="0.25">
      <c r="B66" s="17" t="str">
        <f t="shared" si="21"/>
        <v>0.0011</v>
      </c>
      <c r="C66" s="17" t="str">
        <f t="shared" si="21"/>
        <v>0.095</v>
      </c>
      <c r="I66" s="17" t="s">
        <v>24</v>
      </c>
      <c r="J66" s="17">
        <f t="shared" si="22"/>
        <v>5</v>
      </c>
      <c r="K66" s="17" t="s">
        <v>22</v>
      </c>
      <c r="L66" s="17">
        <f>$E$42</f>
        <v>36</v>
      </c>
      <c r="M66" s="17" t="s">
        <v>23</v>
      </c>
    </row>
    <row r="67" spans="2:13" x14ac:dyDescent="0.25">
      <c r="B67" s="17" t="str">
        <f t="shared" si="21"/>
        <v>1</v>
      </c>
      <c r="C67" s="17" t="str">
        <f t="shared" si="21"/>
        <v>1.0009</v>
      </c>
      <c r="I67" s="17" t="s">
        <v>24</v>
      </c>
      <c r="J67" s="17">
        <f>$C$41</f>
        <v>7</v>
      </c>
      <c r="K67" s="17" t="s">
        <v>22</v>
      </c>
      <c r="L67" s="17">
        <f>$B$42</f>
        <v>30</v>
      </c>
      <c r="M67" s="17" t="s">
        <v>23</v>
      </c>
    </row>
    <row r="68" spans="2:13" x14ac:dyDescent="0.25">
      <c r="B68" s="17" t="str">
        <f t="shared" si="21"/>
        <v>0.979</v>
      </c>
      <c r="C68" s="17" t="str">
        <f t="shared" si="21"/>
        <v>0.9439</v>
      </c>
      <c r="I68" s="17" t="s">
        <v>24</v>
      </c>
      <c r="J68" s="17">
        <f t="shared" ref="J68:J70" si="23">$C$41</f>
        <v>7</v>
      </c>
      <c r="K68" s="17" t="s">
        <v>22</v>
      </c>
      <c r="L68" s="17">
        <f>$C$42</f>
        <v>32</v>
      </c>
      <c r="M68" s="17" t="s">
        <v>23</v>
      </c>
    </row>
    <row r="69" spans="2:13" x14ac:dyDescent="0.25">
      <c r="B69" s="17" t="str">
        <f t="shared" si="21"/>
        <v>0.9581</v>
      </c>
      <c r="C69" s="17" t="str">
        <f t="shared" si="21"/>
        <v>0.8894</v>
      </c>
      <c r="I69" s="17" t="s">
        <v>24</v>
      </c>
      <c r="J69" s="17">
        <f t="shared" si="23"/>
        <v>7</v>
      </c>
      <c r="K69" s="17" t="s">
        <v>22</v>
      </c>
      <c r="L69" s="17">
        <f>$D$42</f>
        <v>34</v>
      </c>
      <c r="M69" s="17" t="s">
        <v>23</v>
      </c>
    </row>
    <row r="70" spans="2:13" x14ac:dyDescent="0.25">
      <c r="B70" s="17" t="str">
        <f t="shared" si="21"/>
        <v>0.0011</v>
      </c>
      <c r="C70" s="17" t="str">
        <f t="shared" si="21"/>
        <v>0.1901</v>
      </c>
      <c r="I70" s="17" t="s">
        <v>24</v>
      </c>
      <c r="J70" s="17">
        <f t="shared" si="23"/>
        <v>7</v>
      </c>
      <c r="K70" s="17" t="s">
        <v>22</v>
      </c>
      <c r="L70" s="17">
        <f>$E$42</f>
        <v>36</v>
      </c>
      <c r="M70" s="17" t="s">
        <v>23</v>
      </c>
    </row>
    <row r="71" spans="2:13" x14ac:dyDescent="0.25">
      <c r="B71" s="17" t="str">
        <f t="shared" si="21"/>
        <v>0.0011</v>
      </c>
      <c r="C71" s="17" t="str">
        <f t="shared" si="21"/>
        <v>0.1901</v>
      </c>
      <c r="I71" s="17" t="s">
        <v>24</v>
      </c>
      <c r="J71" s="17">
        <f t="shared" ref="J71:J74" si="24">$D$41</f>
        <v>8</v>
      </c>
      <c r="K71" s="17" t="s">
        <v>22</v>
      </c>
      <c r="L71" s="17">
        <f>$B$42</f>
        <v>30</v>
      </c>
      <c r="M71" s="17" t="s">
        <v>23</v>
      </c>
    </row>
    <row r="72" spans="2:13" x14ac:dyDescent="0.25">
      <c r="B72" s="17" t="str">
        <f t="shared" si="21"/>
        <v>0.0011</v>
      </c>
      <c r="C72" s="17" t="str">
        <f t="shared" si="21"/>
        <v>0.1901</v>
      </c>
      <c r="I72" s="17" t="s">
        <v>24</v>
      </c>
      <c r="J72" s="17">
        <f t="shared" si="24"/>
        <v>8</v>
      </c>
      <c r="K72" s="17" t="s">
        <v>22</v>
      </c>
      <c r="L72" s="17">
        <f>$C$42</f>
        <v>32</v>
      </c>
      <c r="M72" s="17" t="s">
        <v>23</v>
      </c>
    </row>
    <row r="73" spans="2:13" x14ac:dyDescent="0.25">
      <c r="B73" s="17" t="str">
        <f t="shared" si="21"/>
        <v>0.0011</v>
      </c>
      <c r="C73" s="17" t="str">
        <f t="shared" si="21"/>
        <v>0.1901</v>
      </c>
      <c r="I73" s="17" t="s">
        <v>24</v>
      </c>
      <c r="J73" s="17">
        <f t="shared" si="24"/>
        <v>8</v>
      </c>
      <c r="K73" s="17" t="s">
        <v>22</v>
      </c>
      <c r="L73" s="17">
        <f>$D$42</f>
        <v>34</v>
      </c>
      <c r="M73" s="17" t="s">
        <v>23</v>
      </c>
    </row>
    <row r="74" spans="2:13" x14ac:dyDescent="0.25">
      <c r="B74" s="17" t="str">
        <f t="shared" si="21"/>
        <v>0.0011</v>
      </c>
      <c r="C74" s="17" t="str">
        <f t="shared" si="21"/>
        <v>0.1901</v>
      </c>
      <c r="I74" s="17" t="s">
        <v>24</v>
      </c>
      <c r="J74" s="17">
        <f t="shared" si="24"/>
        <v>8</v>
      </c>
      <c r="K74" s="17" t="s">
        <v>22</v>
      </c>
      <c r="L74" s="17">
        <f>$E$42</f>
        <v>36</v>
      </c>
      <c r="M74" s="17" t="s">
        <v>23</v>
      </c>
    </row>
    <row r="75" spans="2:13" x14ac:dyDescent="0.25">
      <c r="B75" s="17" t="str">
        <f t="shared" si="21"/>
        <v>1.0702</v>
      </c>
      <c r="C75" s="17" t="str">
        <f t="shared" si="21"/>
        <v>1.0535</v>
      </c>
      <c r="I75" s="17" t="s">
        <v>24</v>
      </c>
      <c r="J75" s="17">
        <f t="shared" ref="J75:J78" si="25">$E$41</f>
        <v>9</v>
      </c>
      <c r="K75" s="17" t="s">
        <v>22</v>
      </c>
      <c r="L75" s="17">
        <f>$B$42</f>
        <v>30</v>
      </c>
      <c r="M75" s="17" t="s">
        <v>23</v>
      </c>
    </row>
    <row r="76" spans="2:13" x14ac:dyDescent="0.25">
      <c r="B76" s="17" t="str">
        <f t="shared" si="21"/>
        <v>1.0485</v>
      </c>
      <c r="C76" s="17" t="str">
        <f t="shared" si="21"/>
        <v>0.9953</v>
      </c>
      <c r="I76" s="17" t="s">
        <v>24</v>
      </c>
      <c r="J76" s="17">
        <f t="shared" si="25"/>
        <v>9</v>
      </c>
      <c r="K76" s="17" t="s">
        <v>22</v>
      </c>
      <c r="L76" s="17">
        <f>$C$42</f>
        <v>32</v>
      </c>
      <c r="M76" s="17" t="s">
        <v>23</v>
      </c>
    </row>
    <row r="77" spans="2:13" x14ac:dyDescent="0.25">
      <c r="B77" s="17" t="str">
        <f t="shared" si="21"/>
        <v>1.0267</v>
      </c>
      <c r="C77" s="17" t="str">
        <f t="shared" si="21"/>
        <v>0.9394</v>
      </c>
      <c r="I77" s="17" t="s">
        <v>24</v>
      </c>
      <c r="J77" s="17">
        <f t="shared" si="25"/>
        <v>9</v>
      </c>
      <c r="K77" s="17" t="s">
        <v>22</v>
      </c>
      <c r="L77" s="17">
        <f>$D$42</f>
        <v>34</v>
      </c>
      <c r="M77" s="17" t="s">
        <v>23</v>
      </c>
    </row>
    <row r="78" spans="2:13" x14ac:dyDescent="0.25">
      <c r="B78" s="17" t="str">
        <f t="shared" si="21"/>
        <v>0.0606</v>
      </c>
      <c r="C78" s="17" t="str">
        <f t="shared" si="21"/>
        <v>1.9391</v>
      </c>
      <c r="I78" s="17" t="s">
        <v>24</v>
      </c>
      <c r="J78" s="17">
        <f t="shared" si="25"/>
        <v>9</v>
      </c>
      <c r="K78" s="17" t="s">
        <v>22</v>
      </c>
      <c r="L78" s="17">
        <f>$E$42</f>
        <v>36</v>
      </c>
      <c r="M78" s="17" t="s">
        <v>23</v>
      </c>
    </row>
  </sheetData>
  <sheetProtection password="CF4C" sheet="1" objects="1" scenarios="1"/>
  <mergeCells count="1">
    <mergeCell ref="D2:K2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O86"/>
  <sheetViews>
    <sheetView workbookViewId="0">
      <pane ySplit="12" topLeftCell="A34" activePane="bottomLeft" state="frozen"/>
      <selection activeCell="D40" sqref="D40"/>
      <selection pane="bottomLeft" activeCell="F6" sqref="F6"/>
    </sheetView>
  </sheetViews>
  <sheetFormatPr baseColWidth="10" defaultRowHeight="15" x14ac:dyDescent="0.25"/>
  <cols>
    <col min="1" max="1" width="11.42578125" style="17"/>
    <col min="2" max="2" width="13.28515625" style="17" bestFit="1" customWidth="1"/>
    <col min="3" max="3" width="12.42578125" style="17" bestFit="1" customWidth="1"/>
    <col min="4" max="4" width="16.28515625" style="17" customWidth="1"/>
    <col min="5" max="5" width="20.28515625" style="17" bestFit="1" customWidth="1"/>
    <col min="6" max="6" width="15.5703125" style="17" bestFit="1" customWidth="1"/>
    <col min="7" max="7" width="20.28515625" style="17" bestFit="1" customWidth="1"/>
    <col min="8" max="8" width="15.5703125" style="17" bestFit="1" customWidth="1"/>
    <col min="9" max="9" width="35.7109375" style="17" customWidth="1"/>
    <col min="10" max="10" width="15.5703125" style="17" bestFit="1" customWidth="1"/>
    <col min="11" max="11" width="18.7109375" style="17" bestFit="1" customWidth="1"/>
    <col min="12" max="12" width="14.140625" style="17" bestFit="1" customWidth="1"/>
    <col min="13" max="13" width="18.7109375" style="17" bestFit="1" customWidth="1"/>
    <col min="14" max="14" width="14.140625" style="17" bestFit="1" customWidth="1"/>
    <col min="15" max="15" width="20.28515625" style="17" bestFit="1" customWidth="1"/>
    <col min="16" max="16384" width="11.42578125" style="17"/>
  </cols>
  <sheetData>
    <row r="1" spans="2:15" ht="15.75" thickBot="1" x14ac:dyDescent="0.3"/>
    <row r="2" spans="2:15" ht="15.75" thickBot="1" x14ac:dyDescent="0.3">
      <c r="B2" s="38" t="s">
        <v>5</v>
      </c>
      <c r="C2" s="19"/>
      <c r="D2" s="111" t="s">
        <v>2</v>
      </c>
      <c r="E2" s="112"/>
      <c r="F2" s="112"/>
      <c r="G2" s="112"/>
      <c r="H2" s="112"/>
      <c r="I2" s="112"/>
      <c r="J2" s="112"/>
      <c r="K2" s="112"/>
      <c r="L2" s="112"/>
      <c r="M2" s="112"/>
      <c r="N2" s="64"/>
      <c r="O2" s="5"/>
    </row>
    <row r="3" spans="2:15" ht="15.75" thickBot="1" x14ac:dyDescent="0.3">
      <c r="B3" s="13" t="s">
        <v>4</v>
      </c>
      <c r="C3" s="14"/>
      <c r="D3" s="81">
        <v>30</v>
      </c>
      <c r="E3" s="82">
        <v>30</v>
      </c>
      <c r="F3" s="82">
        <v>32</v>
      </c>
      <c r="G3" s="83">
        <v>32</v>
      </c>
      <c r="H3" s="82">
        <v>34</v>
      </c>
      <c r="I3" s="82">
        <v>34</v>
      </c>
      <c r="J3" s="82">
        <v>36</v>
      </c>
      <c r="K3" s="82">
        <v>36</v>
      </c>
      <c r="L3" s="82">
        <v>38</v>
      </c>
      <c r="M3" s="108">
        <v>38</v>
      </c>
      <c r="N3" s="64"/>
      <c r="O3" s="5"/>
    </row>
    <row r="4" spans="2:15" ht="15.75" thickBot="1" x14ac:dyDescent="0.3">
      <c r="B4" s="38" t="s">
        <v>0</v>
      </c>
      <c r="C4" s="26" t="s">
        <v>1</v>
      </c>
      <c r="D4" s="19" t="s">
        <v>3</v>
      </c>
      <c r="E4" s="22" t="s">
        <v>6</v>
      </c>
      <c r="F4" s="19" t="s">
        <v>3</v>
      </c>
      <c r="G4" s="33" t="s">
        <v>6</v>
      </c>
      <c r="H4" s="19" t="s">
        <v>3</v>
      </c>
      <c r="I4" s="22" t="s">
        <v>6</v>
      </c>
      <c r="J4" s="19" t="s">
        <v>3</v>
      </c>
      <c r="K4" s="22" t="s">
        <v>6</v>
      </c>
      <c r="L4" s="19" t="s">
        <v>3</v>
      </c>
      <c r="M4" s="19" t="s">
        <v>6</v>
      </c>
      <c r="N4" s="64"/>
      <c r="O4" s="5"/>
    </row>
    <row r="5" spans="2:15" x14ac:dyDescent="0.25">
      <c r="B5" s="84">
        <v>5</v>
      </c>
      <c r="C5" s="85">
        <v>0</v>
      </c>
      <c r="D5" s="72">
        <v>783.72</v>
      </c>
      <c r="E5" s="73">
        <v>157.19999999999999</v>
      </c>
      <c r="F5" s="73">
        <v>766.84</v>
      </c>
      <c r="G5" s="74">
        <v>163.4</v>
      </c>
      <c r="H5" s="73">
        <v>749.16</v>
      </c>
      <c r="I5" s="73">
        <v>170</v>
      </c>
      <c r="J5" s="73">
        <v>1</v>
      </c>
      <c r="K5" s="73">
        <v>2</v>
      </c>
      <c r="L5" s="73">
        <v>5</v>
      </c>
      <c r="M5" s="103">
        <v>51</v>
      </c>
      <c r="N5" s="64"/>
      <c r="O5" s="5"/>
    </row>
    <row r="6" spans="2:15" x14ac:dyDescent="0.25">
      <c r="B6" s="86">
        <v>7</v>
      </c>
      <c r="C6" s="87">
        <v>0</v>
      </c>
      <c r="D6" s="75">
        <v>840.32</v>
      </c>
      <c r="E6" s="76">
        <v>159.6</v>
      </c>
      <c r="F6" s="76">
        <v>822.74</v>
      </c>
      <c r="G6" s="77">
        <v>165.7</v>
      </c>
      <c r="H6" s="76">
        <v>805.16</v>
      </c>
      <c r="I6" s="76">
        <v>172.1</v>
      </c>
      <c r="J6" s="76">
        <v>1</v>
      </c>
      <c r="K6" s="76">
        <v>1</v>
      </c>
      <c r="L6" s="76">
        <v>51</v>
      </c>
      <c r="M6" s="105">
        <v>95</v>
      </c>
      <c r="N6" s="64"/>
      <c r="O6" s="5"/>
    </row>
    <row r="7" spans="2:15" x14ac:dyDescent="0.25">
      <c r="B7" s="97">
        <v>8</v>
      </c>
      <c r="C7" s="98">
        <v>0</v>
      </c>
      <c r="D7" s="99">
        <v>1</v>
      </c>
      <c r="E7" s="100">
        <v>1</v>
      </c>
      <c r="F7" s="100">
        <v>1</v>
      </c>
      <c r="G7" s="101">
        <v>1</v>
      </c>
      <c r="H7" s="100">
        <v>1</v>
      </c>
      <c r="I7" s="100">
        <v>1</v>
      </c>
      <c r="J7" s="100">
        <v>1</v>
      </c>
      <c r="K7" s="100">
        <v>1</v>
      </c>
      <c r="L7" s="100">
        <v>1</v>
      </c>
      <c r="M7" s="106">
        <v>1</v>
      </c>
      <c r="N7" s="64"/>
      <c r="O7" s="5"/>
    </row>
    <row r="8" spans="2:15" ht="15.75" thickBot="1" x14ac:dyDescent="0.3">
      <c r="B8" s="88">
        <v>9</v>
      </c>
      <c r="C8" s="89">
        <v>0</v>
      </c>
      <c r="D8" s="78">
        <v>899.39</v>
      </c>
      <c r="E8" s="79">
        <v>162.30000000000001</v>
      </c>
      <c r="F8" s="79">
        <v>881.11</v>
      </c>
      <c r="G8" s="80">
        <v>168.3</v>
      </c>
      <c r="H8" s="79">
        <v>862.83</v>
      </c>
      <c r="I8" s="79">
        <v>174.6</v>
      </c>
      <c r="J8" s="79">
        <v>51</v>
      </c>
      <c r="K8" s="79">
        <v>5</v>
      </c>
      <c r="L8" s="79">
        <v>6</v>
      </c>
      <c r="M8" s="107">
        <v>5</v>
      </c>
      <c r="N8" s="64"/>
      <c r="O8" s="5"/>
    </row>
    <row r="9" spans="2:15" x14ac:dyDescent="0.25">
      <c r="B9" s="34"/>
      <c r="C9" s="34"/>
      <c r="D9" s="34"/>
      <c r="E9" s="34"/>
      <c r="F9" s="34"/>
      <c r="G9" s="35"/>
      <c r="H9" s="34"/>
      <c r="I9" s="34"/>
      <c r="J9" s="34"/>
      <c r="K9" s="34"/>
      <c r="L9" s="34"/>
      <c r="M9" s="34"/>
      <c r="N9" s="34"/>
      <c r="O9" s="34"/>
    </row>
    <row r="10" spans="2:15" x14ac:dyDescent="0.25">
      <c r="B10" s="34" t="s">
        <v>13</v>
      </c>
      <c r="C10" s="17" t="s">
        <v>14</v>
      </c>
      <c r="E10" s="90">
        <v>30</v>
      </c>
      <c r="F10" s="34"/>
      <c r="G10" s="5" t="s">
        <v>3</v>
      </c>
      <c r="H10" s="91">
        <v>840.32</v>
      </c>
      <c r="I10" s="5" t="s">
        <v>8</v>
      </c>
      <c r="J10" s="91">
        <f>H10*3600</f>
        <v>3025152</v>
      </c>
      <c r="K10" s="34"/>
      <c r="L10" s="36" t="s">
        <v>18</v>
      </c>
      <c r="M10" s="91">
        <v>5.26</v>
      </c>
      <c r="N10" s="34"/>
      <c r="O10" s="34"/>
    </row>
    <row r="11" spans="2:15" x14ac:dyDescent="0.25">
      <c r="B11" s="34"/>
      <c r="C11" s="17" t="s">
        <v>15</v>
      </c>
      <c r="E11" s="90">
        <v>7</v>
      </c>
      <c r="F11" s="34"/>
      <c r="G11" s="5" t="s">
        <v>6</v>
      </c>
      <c r="H11" s="91">
        <v>159.6</v>
      </c>
      <c r="I11" s="5" t="s">
        <v>7</v>
      </c>
      <c r="J11" s="91">
        <f>H11*3600</f>
        <v>574560</v>
      </c>
      <c r="K11" s="34"/>
      <c r="L11" s="34"/>
      <c r="M11" s="34"/>
      <c r="N11" s="34"/>
      <c r="O11" s="34"/>
    </row>
    <row r="13" spans="2:15" ht="15.75" thickBot="1" x14ac:dyDescent="0.3"/>
    <row r="14" spans="2:15" ht="15.75" thickBot="1" x14ac:dyDescent="0.3">
      <c r="B14" s="17" t="s">
        <v>11</v>
      </c>
      <c r="D14" s="15" t="s">
        <v>9</v>
      </c>
      <c r="E14" s="16" t="s">
        <v>10</v>
      </c>
      <c r="F14" s="8" t="s">
        <v>9</v>
      </c>
      <c r="G14" s="16" t="s">
        <v>10</v>
      </c>
      <c r="H14" s="8" t="s">
        <v>9</v>
      </c>
      <c r="I14" s="16" t="s">
        <v>10</v>
      </c>
      <c r="J14" s="8" t="s">
        <v>9</v>
      </c>
      <c r="K14" s="16" t="s">
        <v>10</v>
      </c>
      <c r="L14" s="8" t="s">
        <v>9</v>
      </c>
      <c r="M14" s="8" t="s">
        <v>10</v>
      </c>
      <c r="N14" s="64"/>
      <c r="O14" s="5"/>
    </row>
    <row r="15" spans="2:15" ht="15.75" thickBot="1" x14ac:dyDescent="0.3">
      <c r="B15" s="38" t="s">
        <v>0</v>
      </c>
      <c r="C15" s="26" t="s">
        <v>1</v>
      </c>
      <c r="D15" s="23" t="s">
        <v>8</v>
      </c>
      <c r="E15" s="7" t="s">
        <v>7</v>
      </c>
      <c r="F15" s="6" t="s">
        <v>8</v>
      </c>
      <c r="G15" s="24" t="s">
        <v>7</v>
      </c>
      <c r="H15" s="6" t="s">
        <v>8</v>
      </c>
      <c r="I15" s="7" t="s">
        <v>7</v>
      </c>
      <c r="J15" s="6" t="s">
        <v>8</v>
      </c>
      <c r="K15" s="7" t="s">
        <v>7</v>
      </c>
      <c r="L15" s="6" t="s">
        <v>8</v>
      </c>
      <c r="M15" s="69" t="s">
        <v>7</v>
      </c>
      <c r="N15" s="64"/>
      <c r="O15" s="5"/>
    </row>
    <row r="16" spans="2:15" x14ac:dyDescent="0.25">
      <c r="B16" s="38">
        <f t="shared" ref="B16:C18" si="0">B5</f>
        <v>5</v>
      </c>
      <c r="C16" s="1">
        <f t="shared" si="0"/>
        <v>0</v>
      </c>
      <c r="D16" s="5">
        <f t="shared" ref="D16:M16" si="1">D5*1000*3.6</f>
        <v>2821392</v>
      </c>
      <c r="E16" s="57">
        <f t="shared" si="1"/>
        <v>565920</v>
      </c>
      <c r="F16" s="5">
        <f t="shared" si="1"/>
        <v>2760624</v>
      </c>
      <c r="G16" s="57">
        <f t="shared" si="1"/>
        <v>588240</v>
      </c>
      <c r="H16" s="5">
        <f t="shared" si="1"/>
        <v>2696976</v>
      </c>
      <c r="I16" s="57">
        <f t="shared" si="1"/>
        <v>612000</v>
      </c>
      <c r="J16" s="5">
        <f t="shared" si="1"/>
        <v>3600</v>
      </c>
      <c r="K16" s="57">
        <f t="shared" si="1"/>
        <v>7200</v>
      </c>
      <c r="L16" s="5">
        <f t="shared" si="1"/>
        <v>18000</v>
      </c>
      <c r="M16" s="5">
        <f t="shared" si="1"/>
        <v>183600</v>
      </c>
      <c r="N16" s="64"/>
      <c r="O16" s="5"/>
    </row>
    <row r="17" spans="2:15" x14ac:dyDescent="0.25">
      <c r="B17" s="39">
        <f t="shared" si="0"/>
        <v>7</v>
      </c>
      <c r="C17" s="10">
        <f t="shared" si="0"/>
        <v>0</v>
      </c>
      <c r="D17" s="5">
        <f t="shared" ref="D17:M17" si="2">D6*1000*3.6</f>
        <v>3025152</v>
      </c>
      <c r="E17" s="57">
        <f t="shared" si="2"/>
        <v>574560</v>
      </c>
      <c r="F17" s="5">
        <f t="shared" si="2"/>
        <v>2961864</v>
      </c>
      <c r="G17" s="57">
        <f t="shared" si="2"/>
        <v>596520</v>
      </c>
      <c r="H17" s="59">
        <f t="shared" si="2"/>
        <v>2898576</v>
      </c>
      <c r="I17" s="60">
        <f t="shared" si="2"/>
        <v>619560</v>
      </c>
      <c r="J17" s="5">
        <f t="shared" si="2"/>
        <v>3600</v>
      </c>
      <c r="K17" s="57">
        <f t="shared" si="2"/>
        <v>3600</v>
      </c>
      <c r="L17" s="5">
        <f t="shared" si="2"/>
        <v>183600</v>
      </c>
      <c r="M17" s="5">
        <f t="shared" si="2"/>
        <v>342000</v>
      </c>
      <c r="N17" s="64"/>
      <c r="O17" s="5"/>
    </row>
    <row r="18" spans="2:15" x14ac:dyDescent="0.25">
      <c r="B18" s="39">
        <f t="shared" si="0"/>
        <v>8</v>
      </c>
      <c r="C18" s="10">
        <f t="shared" si="0"/>
        <v>0</v>
      </c>
      <c r="D18" s="5">
        <f t="shared" ref="D18:M18" si="3">D7*1000*3.6</f>
        <v>3600</v>
      </c>
      <c r="E18" s="57">
        <f t="shared" si="3"/>
        <v>3600</v>
      </c>
      <c r="F18" s="5">
        <f t="shared" si="3"/>
        <v>3600</v>
      </c>
      <c r="G18" s="57">
        <f t="shared" si="3"/>
        <v>3600</v>
      </c>
      <c r="H18" s="59">
        <f t="shared" si="3"/>
        <v>3600</v>
      </c>
      <c r="I18" s="60">
        <f t="shared" si="3"/>
        <v>3600</v>
      </c>
      <c r="J18" s="5">
        <f t="shared" si="3"/>
        <v>3600</v>
      </c>
      <c r="K18" s="57">
        <f t="shared" si="3"/>
        <v>3600</v>
      </c>
      <c r="L18" s="5">
        <f t="shared" si="3"/>
        <v>3600</v>
      </c>
      <c r="M18" s="5">
        <f t="shared" si="3"/>
        <v>3600</v>
      </c>
      <c r="N18" s="64"/>
      <c r="O18" s="5"/>
    </row>
    <row r="19" spans="2:15" ht="15.75" thickBot="1" x14ac:dyDescent="0.3">
      <c r="B19" s="40">
        <f t="shared" ref="B19:C19" si="4">B8</f>
        <v>9</v>
      </c>
      <c r="C19" s="12">
        <f t="shared" si="4"/>
        <v>0</v>
      </c>
      <c r="D19" s="11">
        <f>D8*1000*3.6</f>
        <v>3237804</v>
      </c>
      <c r="E19" s="58">
        <f t="shared" ref="E19:M19" si="5">E8*1000*3.6</f>
        <v>584280</v>
      </c>
      <c r="F19" s="11">
        <f t="shared" si="5"/>
        <v>3171996</v>
      </c>
      <c r="G19" s="58">
        <f t="shared" si="5"/>
        <v>605880</v>
      </c>
      <c r="H19" s="11">
        <f t="shared" si="5"/>
        <v>3106188</v>
      </c>
      <c r="I19" s="58">
        <f t="shared" si="5"/>
        <v>628560</v>
      </c>
      <c r="J19" s="11">
        <f t="shared" si="5"/>
        <v>183600</v>
      </c>
      <c r="K19" s="58">
        <f t="shared" si="5"/>
        <v>18000</v>
      </c>
      <c r="L19" s="11">
        <f t="shared" si="5"/>
        <v>21600</v>
      </c>
      <c r="M19" s="11">
        <f t="shared" si="5"/>
        <v>18000</v>
      </c>
      <c r="N19" s="64"/>
      <c r="O19" s="5"/>
    </row>
    <row r="21" spans="2:15" ht="15.75" thickBot="1" x14ac:dyDescent="0.3">
      <c r="B21" s="17" t="s">
        <v>12</v>
      </c>
      <c r="C21" s="5"/>
    </row>
    <row r="22" spans="2:15" x14ac:dyDescent="0.25">
      <c r="B22" s="38">
        <f t="shared" ref="B22:C24" si="6">B5</f>
        <v>5</v>
      </c>
      <c r="C22" s="1">
        <f t="shared" si="6"/>
        <v>0</v>
      </c>
      <c r="D22" s="27">
        <f>D16/E16</f>
        <v>4.9854961832061067</v>
      </c>
      <c r="E22" s="1"/>
      <c r="F22" s="27">
        <f>F16/G16</f>
        <v>4.6930232558139533</v>
      </c>
      <c r="G22" s="30"/>
      <c r="H22" s="27">
        <f>H16/I16</f>
        <v>4.4068235294117644</v>
      </c>
      <c r="I22" s="19"/>
      <c r="J22" s="27">
        <f>J16/K16</f>
        <v>0.5</v>
      </c>
      <c r="K22" s="1"/>
      <c r="L22" s="27">
        <f>L16/M16</f>
        <v>9.8039215686274508E-2</v>
      </c>
      <c r="M22" s="19"/>
      <c r="N22" s="67"/>
      <c r="O22" s="5"/>
    </row>
    <row r="23" spans="2:15" ht="15.75" x14ac:dyDescent="0.25">
      <c r="B23" s="39">
        <f t="shared" si="6"/>
        <v>7</v>
      </c>
      <c r="C23" s="10">
        <f t="shared" si="6"/>
        <v>0</v>
      </c>
      <c r="D23" s="28">
        <f>D17/E17</f>
        <v>5.26516290726817</v>
      </c>
      <c r="E23" s="10"/>
      <c r="F23" s="28">
        <f>F17/G17</f>
        <v>4.9652383826191917</v>
      </c>
      <c r="G23" s="31"/>
      <c r="H23" s="61">
        <f>H17/I17</f>
        <v>4.6784427658338172</v>
      </c>
      <c r="I23" s="5"/>
      <c r="J23" s="28">
        <f>J17/K17</f>
        <v>1</v>
      </c>
      <c r="K23" s="10"/>
      <c r="L23" s="28">
        <f>L17/M17</f>
        <v>0.5368421052631579</v>
      </c>
      <c r="M23" s="5"/>
      <c r="N23" s="67"/>
      <c r="O23" s="5"/>
    </row>
    <row r="24" spans="2:15" ht="15.75" x14ac:dyDescent="0.25">
      <c r="B24" s="39">
        <f t="shared" si="6"/>
        <v>8</v>
      </c>
      <c r="C24" s="10">
        <f t="shared" si="6"/>
        <v>0</v>
      </c>
      <c r="D24" s="28">
        <f>D18/E18</f>
        <v>1</v>
      </c>
      <c r="E24" s="10"/>
      <c r="F24" s="28">
        <f>F18/G18</f>
        <v>1</v>
      </c>
      <c r="G24" s="31"/>
      <c r="H24" s="61">
        <f>H18/I18</f>
        <v>1</v>
      </c>
      <c r="I24" s="5"/>
      <c r="J24" s="28">
        <f>J18/K18</f>
        <v>1</v>
      </c>
      <c r="K24" s="10"/>
      <c r="L24" s="28">
        <f>L18/M18</f>
        <v>1</v>
      </c>
      <c r="M24" s="5"/>
      <c r="N24" s="67"/>
      <c r="O24" s="5"/>
    </row>
    <row r="25" spans="2:15" ht="15.75" thickBot="1" x14ac:dyDescent="0.3">
      <c r="B25" s="40">
        <f t="shared" ref="B25:C25" si="7">B8</f>
        <v>9</v>
      </c>
      <c r="C25" s="12">
        <f t="shared" si="7"/>
        <v>0</v>
      </c>
      <c r="D25" s="29">
        <f t="shared" ref="D25:F25" si="8">D19/E19</f>
        <v>5.5415280345040046</v>
      </c>
      <c r="E25" s="12"/>
      <c r="F25" s="29">
        <f t="shared" si="8"/>
        <v>5.2353535353535356</v>
      </c>
      <c r="G25" s="32"/>
      <c r="H25" s="29">
        <f t="shared" ref="H25" si="9">H19/I19</f>
        <v>4.9417525773195878</v>
      </c>
      <c r="I25" s="11"/>
      <c r="J25" s="29">
        <f t="shared" ref="J25" si="10">J19/K19</f>
        <v>10.199999999999999</v>
      </c>
      <c r="K25" s="12"/>
      <c r="L25" s="29">
        <f t="shared" ref="L25" si="11">L19/M19</f>
        <v>1.2</v>
      </c>
      <c r="M25" s="11"/>
      <c r="N25" s="67"/>
      <c r="O25" s="5"/>
    </row>
    <row r="27" spans="2:15" ht="15.75" thickBot="1" x14ac:dyDescent="0.3"/>
    <row r="28" spans="2:15" ht="15.75" thickBot="1" x14ac:dyDescent="0.3">
      <c r="D28" s="41" t="s">
        <v>16</v>
      </c>
      <c r="E28" s="53" t="s">
        <v>17</v>
      </c>
      <c r="F28" s="42" t="s">
        <v>16</v>
      </c>
      <c r="G28" s="53" t="s">
        <v>17</v>
      </c>
      <c r="H28" s="42" t="s">
        <v>16</v>
      </c>
      <c r="I28" s="53" t="s">
        <v>17</v>
      </c>
      <c r="J28" s="42" t="s">
        <v>16</v>
      </c>
      <c r="K28" s="53" t="s">
        <v>17</v>
      </c>
      <c r="L28" s="42" t="s">
        <v>16</v>
      </c>
      <c r="M28" s="42" t="s">
        <v>17</v>
      </c>
      <c r="N28" s="64"/>
      <c r="O28" s="5"/>
    </row>
    <row r="29" spans="2:15" x14ac:dyDescent="0.25">
      <c r="B29" s="38">
        <f t="shared" ref="B29:C31" si="12">B5</f>
        <v>5</v>
      </c>
      <c r="C29" s="1">
        <f t="shared" si="12"/>
        <v>0</v>
      </c>
      <c r="D29" s="44">
        <f>D16/$J$10</f>
        <v>0.93264470677837019</v>
      </c>
      <c r="E29" s="54">
        <f>D22/$M$10</f>
        <v>0.94781296258671233</v>
      </c>
      <c r="F29" s="45">
        <f>F16/$J$10</f>
        <v>0.91255712109672504</v>
      </c>
      <c r="G29" s="54">
        <f>F22/$M$10</f>
        <v>0.89220974445132195</v>
      </c>
      <c r="H29" s="45">
        <f>H16/$J$10</f>
        <v>0.89151751713632899</v>
      </c>
      <c r="I29" s="54">
        <f>H22/$M$10</f>
        <v>0.83779915007828221</v>
      </c>
      <c r="J29" s="45">
        <f>J16/$J$10</f>
        <v>1.19002284843869E-3</v>
      </c>
      <c r="K29" s="54">
        <f>J22/$M$10</f>
        <v>9.5057034220532327E-2</v>
      </c>
      <c r="L29" s="45">
        <f>L16/$J$10</f>
        <v>5.9501142421934505E-3</v>
      </c>
      <c r="M29" s="45">
        <f>L22/$M$10</f>
        <v>1.8638634160888689E-2</v>
      </c>
      <c r="N29" s="68"/>
      <c r="O29" s="48"/>
    </row>
    <row r="30" spans="2:15" x14ac:dyDescent="0.25">
      <c r="B30" s="39">
        <f t="shared" si="12"/>
        <v>7</v>
      </c>
      <c r="C30" s="10">
        <f t="shared" si="12"/>
        <v>0</v>
      </c>
      <c r="D30" s="47">
        <f>D17/$J$10</f>
        <v>1</v>
      </c>
      <c r="E30" s="55">
        <f>D23/$M$10</f>
        <v>1.0009815413057357</v>
      </c>
      <c r="F30" s="48">
        <f>F17/$J$10</f>
        <v>0.97907939832444779</v>
      </c>
      <c r="G30" s="55">
        <f>F23/$M$10</f>
        <v>0.94396166969946615</v>
      </c>
      <c r="H30" s="48">
        <f>H17/$J$10</f>
        <v>0.95815879664889569</v>
      </c>
      <c r="I30" s="55">
        <f>H23/$M$10</f>
        <v>0.88943778818133412</v>
      </c>
      <c r="J30" s="48">
        <f>J17/$J$10</f>
        <v>1.19002284843869E-3</v>
      </c>
      <c r="K30" s="55">
        <f>J23/$M$10</f>
        <v>0.19011406844106465</v>
      </c>
      <c r="L30" s="48">
        <f>L17/$J$10</f>
        <v>6.0691165270373194E-2</v>
      </c>
      <c r="M30" s="48">
        <f>L23/$M$10</f>
        <v>0.10206123674204523</v>
      </c>
      <c r="N30" s="68"/>
      <c r="O30" s="48"/>
    </row>
    <row r="31" spans="2:15" x14ac:dyDescent="0.25">
      <c r="B31" s="39">
        <f t="shared" si="12"/>
        <v>8</v>
      </c>
      <c r="C31" s="10">
        <f t="shared" si="12"/>
        <v>0</v>
      </c>
      <c r="D31" s="47">
        <f>D18/$J$10</f>
        <v>1.19002284843869E-3</v>
      </c>
      <c r="E31" s="55">
        <f>D24/$M$10</f>
        <v>0.19011406844106465</v>
      </c>
      <c r="F31" s="48">
        <f>F18/$J$10</f>
        <v>1.19002284843869E-3</v>
      </c>
      <c r="G31" s="55">
        <f>F24/$M$10</f>
        <v>0.19011406844106465</v>
      </c>
      <c r="H31" s="48">
        <f>H18/$J$10</f>
        <v>1.19002284843869E-3</v>
      </c>
      <c r="I31" s="55">
        <f>H24/$M$10</f>
        <v>0.19011406844106465</v>
      </c>
      <c r="J31" s="48">
        <f>J18/$J$10</f>
        <v>1.19002284843869E-3</v>
      </c>
      <c r="K31" s="55">
        <f>J24/$M$10</f>
        <v>0.19011406844106465</v>
      </c>
      <c r="L31" s="48">
        <f>L18/$J$10</f>
        <v>1.19002284843869E-3</v>
      </c>
      <c r="M31" s="48">
        <f>L24/$M$10</f>
        <v>0.19011406844106465</v>
      </c>
      <c r="N31" s="68"/>
      <c r="O31" s="48"/>
    </row>
    <row r="32" spans="2:15" ht="15.75" thickBot="1" x14ac:dyDescent="0.3">
      <c r="B32" s="40">
        <f t="shared" ref="B32:C32" si="13">B8</f>
        <v>9</v>
      </c>
      <c r="C32" s="12">
        <f t="shared" si="13"/>
        <v>0</v>
      </c>
      <c r="D32" s="50">
        <f t="shared" ref="D32:F32" si="14">D19/$J$10</f>
        <v>1.0702946496572734</v>
      </c>
      <c r="E32" s="56">
        <f t="shared" ref="E32:G32" si="15">D25/$M$10</f>
        <v>1.0535224400197727</v>
      </c>
      <c r="F32" s="51">
        <f t="shared" si="14"/>
        <v>1.0485410319878141</v>
      </c>
      <c r="G32" s="56">
        <f t="shared" si="15"/>
        <v>0.99531436033337184</v>
      </c>
      <c r="H32" s="51">
        <f t="shared" ref="H32" si="16">H19/$J$10</f>
        <v>1.0267874143183549</v>
      </c>
      <c r="I32" s="56">
        <f t="shared" ref="I32" si="17">H25/$M$10</f>
        <v>0.93949668770334371</v>
      </c>
      <c r="J32" s="51">
        <f t="shared" ref="J32" si="18">J19/$J$10</f>
        <v>6.0691165270373194E-2</v>
      </c>
      <c r="K32" s="56">
        <f t="shared" ref="K32" si="19">J25/$M$10</f>
        <v>1.9391634980988592</v>
      </c>
      <c r="L32" s="51">
        <f t="shared" ref="L32" si="20">L19/$J$10</f>
        <v>7.1401370906321402E-3</v>
      </c>
      <c r="M32" s="51">
        <f t="shared" ref="M32" si="21">L25/$M$10</f>
        <v>0.22813688212927757</v>
      </c>
      <c r="N32" s="68"/>
      <c r="O32" s="48"/>
    </row>
    <row r="39" spans="1:13" x14ac:dyDescent="0.25">
      <c r="B39" s="37"/>
      <c r="C39" s="37"/>
    </row>
    <row r="40" spans="1:13" x14ac:dyDescent="0.25">
      <c r="A40" s="17" t="s">
        <v>19</v>
      </c>
      <c r="B40" s="37"/>
      <c r="C40" s="37"/>
    </row>
    <row r="41" spans="1:13" x14ac:dyDescent="0.25">
      <c r="B41" s="70">
        <f>B5</f>
        <v>5</v>
      </c>
      <c r="C41" s="70">
        <f>B6</f>
        <v>7</v>
      </c>
      <c r="D41" s="70">
        <f>B7</f>
        <v>8</v>
      </c>
      <c r="E41" s="70">
        <f>B8</f>
        <v>9</v>
      </c>
      <c r="F41" s="70"/>
      <c r="G41" s="70"/>
      <c r="I41" s="17" t="s">
        <v>20</v>
      </c>
    </row>
    <row r="42" spans="1:13" x14ac:dyDescent="0.25">
      <c r="B42" s="70">
        <f>D3</f>
        <v>30</v>
      </c>
      <c r="C42" s="70">
        <f>F3</f>
        <v>32</v>
      </c>
      <c r="D42" s="70">
        <f>H3</f>
        <v>34</v>
      </c>
      <c r="E42" s="70">
        <f>J3</f>
        <v>36</v>
      </c>
      <c r="F42" s="70">
        <f>L3</f>
        <v>38</v>
      </c>
      <c r="G42" s="70"/>
      <c r="I42" s="17" t="s">
        <v>21</v>
      </c>
    </row>
    <row r="43" spans="1:13" x14ac:dyDescent="0.25">
      <c r="B43" s="37">
        <f>TRUNC(D29,4)</f>
        <v>0.93259999999999998</v>
      </c>
      <c r="C43" s="37">
        <f>TRUNC(E29,4)</f>
        <v>0.94779999999999998</v>
      </c>
      <c r="I43" s="17" t="s">
        <v>24</v>
      </c>
      <c r="J43" s="17">
        <f>$B$41</f>
        <v>5</v>
      </c>
      <c r="K43" s="17" t="s">
        <v>22</v>
      </c>
      <c r="L43" s="17">
        <f>$B$42</f>
        <v>30</v>
      </c>
      <c r="M43" s="17" t="s">
        <v>23</v>
      </c>
    </row>
    <row r="44" spans="1:13" x14ac:dyDescent="0.25">
      <c r="B44" s="37">
        <f>TRUNC(F29,4)</f>
        <v>0.91249999999999998</v>
      </c>
      <c r="C44" s="37">
        <f>TRUNC(G29,4)</f>
        <v>0.89219999999999999</v>
      </c>
      <c r="I44" s="17" t="s">
        <v>24</v>
      </c>
      <c r="J44" s="17">
        <f t="shared" ref="J44:J47" si="22">$B$41</f>
        <v>5</v>
      </c>
      <c r="K44" s="17" t="s">
        <v>22</v>
      </c>
      <c r="L44" s="17">
        <f>$C$42</f>
        <v>32</v>
      </c>
      <c r="M44" s="17" t="s">
        <v>23</v>
      </c>
    </row>
    <row r="45" spans="1:13" x14ac:dyDescent="0.25">
      <c r="B45" s="37">
        <f>TRUNC(H29,4)</f>
        <v>0.89149999999999996</v>
      </c>
      <c r="C45" s="37">
        <f>TRUNC(I29,4)</f>
        <v>0.8377</v>
      </c>
      <c r="I45" s="17" t="s">
        <v>24</v>
      </c>
      <c r="J45" s="17">
        <f t="shared" si="22"/>
        <v>5</v>
      </c>
      <c r="K45" s="17" t="s">
        <v>22</v>
      </c>
      <c r="L45" s="17">
        <f>$D$42</f>
        <v>34</v>
      </c>
      <c r="M45" s="17" t="s">
        <v>23</v>
      </c>
    </row>
    <row r="46" spans="1:13" x14ac:dyDescent="0.25">
      <c r="B46" s="37">
        <f>TRUNC(J29,4)</f>
        <v>1.1000000000000001E-3</v>
      </c>
      <c r="C46" s="37">
        <f>TRUNC(K29,4)</f>
        <v>9.5000000000000001E-2</v>
      </c>
      <c r="I46" s="17" t="s">
        <v>24</v>
      </c>
      <c r="J46" s="17">
        <f t="shared" si="22"/>
        <v>5</v>
      </c>
      <c r="K46" s="17" t="s">
        <v>22</v>
      </c>
      <c r="L46" s="17">
        <f>$E$42</f>
        <v>36</v>
      </c>
      <c r="M46" s="17" t="s">
        <v>23</v>
      </c>
    </row>
    <row r="47" spans="1:13" x14ac:dyDescent="0.25">
      <c r="B47" s="37">
        <f>TRUNC(L29,4)</f>
        <v>5.8999999999999999E-3</v>
      </c>
      <c r="C47" s="37">
        <f>TRUNC(M29,4)</f>
        <v>1.8599999999999998E-2</v>
      </c>
      <c r="I47" s="17" t="s">
        <v>24</v>
      </c>
      <c r="J47" s="17">
        <f t="shared" si="22"/>
        <v>5</v>
      </c>
      <c r="K47" s="17" t="s">
        <v>22</v>
      </c>
      <c r="L47" s="17">
        <f>$F$42</f>
        <v>38</v>
      </c>
      <c r="M47" s="17" t="s">
        <v>23</v>
      </c>
    </row>
    <row r="48" spans="1:13" x14ac:dyDescent="0.25">
      <c r="B48" s="37">
        <f>TRUNC(D30,4)</f>
        <v>1</v>
      </c>
      <c r="C48" s="37">
        <f>TRUNC(E30,4)</f>
        <v>1.0008999999999999</v>
      </c>
      <c r="I48" s="17" t="s">
        <v>24</v>
      </c>
      <c r="J48" s="17">
        <f>$C$41</f>
        <v>7</v>
      </c>
      <c r="K48" s="17" t="s">
        <v>22</v>
      </c>
      <c r="L48" s="17">
        <f>$B$42</f>
        <v>30</v>
      </c>
      <c r="M48" s="17" t="s">
        <v>23</v>
      </c>
    </row>
    <row r="49" spans="1:13" x14ac:dyDescent="0.25">
      <c r="B49" s="37">
        <f>TRUNC(F30,4)</f>
        <v>0.97899999999999998</v>
      </c>
      <c r="C49" s="37">
        <f>TRUNC(G30,4)</f>
        <v>0.94389999999999996</v>
      </c>
      <c r="I49" s="17" t="s">
        <v>24</v>
      </c>
      <c r="J49" s="17">
        <f t="shared" ref="J49:J52" si="23">$C$41</f>
        <v>7</v>
      </c>
      <c r="K49" s="17" t="s">
        <v>22</v>
      </c>
      <c r="L49" s="17">
        <f>$C$42</f>
        <v>32</v>
      </c>
      <c r="M49" s="17" t="s">
        <v>23</v>
      </c>
    </row>
    <row r="50" spans="1:13" x14ac:dyDescent="0.25">
      <c r="B50" s="37">
        <f>TRUNC(H30,4)</f>
        <v>0.95809999999999995</v>
      </c>
      <c r="C50" s="37">
        <f>TRUNC(I30,4)</f>
        <v>0.88939999999999997</v>
      </c>
      <c r="I50" s="17" t="s">
        <v>24</v>
      </c>
      <c r="J50" s="17">
        <f t="shared" si="23"/>
        <v>7</v>
      </c>
      <c r="K50" s="17" t="s">
        <v>22</v>
      </c>
      <c r="L50" s="17">
        <f>$D$42</f>
        <v>34</v>
      </c>
      <c r="M50" s="17" t="s">
        <v>23</v>
      </c>
    </row>
    <row r="51" spans="1:13" x14ac:dyDescent="0.25">
      <c r="B51" s="37">
        <f>TRUNC(J30,4)</f>
        <v>1.1000000000000001E-3</v>
      </c>
      <c r="C51" s="37">
        <f>TRUNC(K30,4)</f>
        <v>0.19009999999999999</v>
      </c>
      <c r="I51" s="17" t="s">
        <v>24</v>
      </c>
      <c r="J51" s="17">
        <f t="shared" si="23"/>
        <v>7</v>
      </c>
      <c r="K51" s="17" t="s">
        <v>22</v>
      </c>
      <c r="L51" s="17">
        <f>$E$42</f>
        <v>36</v>
      </c>
      <c r="M51" s="17" t="s">
        <v>23</v>
      </c>
    </row>
    <row r="52" spans="1:13" x14ac:dyDescent="0.25">
      <c r="B52" s="37">
        <f>TRUNC(L30,4)</f>
        <v>6.0600000000000001E-2</v>
      </c>
      <c r="C52" s="37">
        <f>TRUNC(M30,4)</f>
        <v>0.10199999999999999</v>
      </c>
      <c r="I52" s="17" t="s">
        <v>24</v>
      </c>
      <c r="J52" s="17">
        <f t="shared" si="23"/>
        <v>7</v>
      </c>
      <c r="K52" s="17" t="s">
        <v>22</v>
      </c>
      <c r="L52" s="17">
        <f>$F$42</f>
        <v>38</v>
      </c>
      <c r="M52" s="17" t="s">
        <v>23</v>
      </c>
    </row>
    <row r="53" spans="1:13" x14ac:dyDescent="0.25">
      <c r="B53" s="37">
        <f>TRUNC(D31,4)</f>
        <v>1.1000000000000001E-3</v>
      </c>
      <c r="C53" s="37">
        <f>TRUNC(E31,4)</f>
        <v>0.19009999999999999</v>
      </c>
      <c r="I53" s="17" t="s">
        <v>24</v>
      </c>
      <c r="J53" s="17">
        <f t="shared" ref="J53:J57" si="24">$D$41</f>
        <v>8</v>
      </c>
      <c r="K53" s="17" t="s">
        <v>22</v>
      </c>
      <c r="L53" s="17">
        <f>$B$42</f>
        <v>30</v>
      </c>
      <c r="M53" s="17" t="s">
        <v>23</v>
      </c>
    </row>
    <row r="54" spans="1:13" x14ac:dyDescent="0.25">
      <c r="B54" s="37">
        <f>TRUNC(F31,4)</f>
        <v>1.1000000000000001E-3</v>
      </c>
      <c r="C54" s="37">
        <f>TRUNC(G31,4)</f>
        <v>0.19009999999999999</v>
      </c>
      <c r="I54" s="17" t="s">
        <v>24</v>
      </c>
      <c r="J54" s="17">
        <f t="shared" si="24"/>
        <v>8</v>
      </c>
      <c r="K54" s="17" t="s">
        <v>22</v>
      </c>
      <c r="L54" s="17">
        <f>$C$42</f>
        <v>32</v>
      </c>
      <c r="M54" s="17" t="s">
        <v>23</v>
      </c>
    </row>
    <row r="55" spans="1:13" x14ac:dyDescent="0.25">
      <c r="B55" s="37">
        <f>TRUNC(H31,4)</f>
        <v>1.1000000000000001E-3</v>
      </c>
      <c r="C55" s="37">
        <f>TRUNC(I31,4)</f>
        <v>0.19009999999999999</v>
      </c>
      <c r="I55" s="17" t="s">
        <v>24</v>
      </c>
      <c r="J55" s="17">
        <f t="shared" si="24"/>
        <v>8</v>
      </c>
      <c r="K55" s="17" t="s">
        <v>22</v>
      </c>
      <c r="L55" s="17">
        <f>$D$42</f>
        <v>34</v>
      </c>
      <c r="M55" s="17" t="s">
        <v>23</v>
      </c>
    </row>
    <row r="56" spans="1:13" x14ac:dyDescent="0.25">
      <c r="B56" s="37">
        <f>TRUNC(J31,4)</f>
        <v>1.1000000000000001E-3</v>
      </c>
      <c r="C56" s="37">
        <f>TRUNC(K31,4)</f>
        <v>0.19009999999999999</v>
      </c>
      <c r="I56" s="17" t="s">
        <v>24</v>
      </c>
      <c r="J56" s="17">
        <f t="shared" si="24"/>
        <v>8</v>
      </c>
      <c r="K56" s="17" t="s">
        <v>22</v>
      </c>
      <c r="L56" s="17">
        <f>$E$42</f>
        <v>36</v>
      </c>
      <c r="M56" s="17" t="s">
        <v>23</v>
      </c>
    </row>
    <row r="57" spans="1:13" x14ac:dyDescent="0.25">
      <c r="B57" s="17">
        <f>TRUNC(L31,4)</f>
        <v>1.1000000000000001E-3</v>
      </c>
      <c r="C57" s="17">
        <f>TRUNC(M31,4)</f>
        <v>0.19009999999999999</v>
      </c>
      <c r="I57" s="17" t="s">
        <v>24</v>
      </c>
      <c r="J57" s="17">
        <f t="shared" si="24"/>
        <v>8</v>
      </c>
      <c r="K57" s="17" t="s">
        <v>22</v>
      </c>
      <c r="L57" s="17">
        <f>$F$42</f>
        <v>38</v>
      </c>
      <c r="M57" s="17" t="s">
        <v>23</v>
      </c>
    </row>
    <row r="58" spans="1:13" x14ac:dyDescent="0.25">
      <c r="B58" s="17">
        <f>TRUNC(D32,4)</f>
        <v>1.0702</v>
      </c>
      <c r="C58" s="17">
        <f>TRUNC(E32,4)</f>
        <v>1.0535000000000001</v>
      </c>
      <c r="I58" s="17" t="s">
        <v>24</v>
      </c>
      <c r="J58" s="17">
        <f t="shared" ref="J58:J62" si="25">$E$41</f>
        <v>9</v>
      </c>
      <c r="K58" s="17" t="s">
        <v>22</v>
      </c>
      <c r="L58" s="17">
        <f>$B$42</f>
        <v>30</v>
      </c>
      <c r="M58" s="17" t="s">
        <v>23</v>
      </c>
    </row>
    <row r="59" spans="1:13" x14ac:dyDescent="0.25">
      <c r="B59" s="17">
        <f>TRUNC(F32,4)</f>
        <v>1.0485</v>
      </c>
      <c r="C59" s="17">
        <f>TRUNC(G32,4)</f>
        <v>0.99529999999999996</v>
      </c>
      <c r="I59" s="17" t="s">
        <v>24</v>
      </c>
      <c r="J59" s="17">
        <f t="shared" si="25"/>
        <v>9</v>
      </c>
      <c r="K59" s="17" t="s">
        <v>22</v>
      </c>
      <c r="L59" s="17">
        <f>$C$42</f>
        <v>32</v>
      </c>
      <c r="M59" s="17" t="s">
        <v>23</v>
      </c>
    </row>
    <row r="60" spans="1:13" x14ac:dyDescent="0.25">
      <c r="B60" s="17">
        <f>TRUNC(H32,4)</f>
        <v>1.0266999999999999</v>
      </c>
      <c r="C60" s="17">
        <f>TRUNC(I32,4)</f>
        <v>0.93940000000000001</v>
      </c>
      <c r="I60" s="17" t="s">
        <v>24</v>
      </c>
      <c r="J60" s="17">
        <f t="shared" si="25"/>
        <v>9</v>
      </c>
      <c r="K60" s="17" t="s">
        <v>22</v>
      </c>
      <c r="L60" s="17">
        <f>$D$42</f>
        <v>34</v>
      </c>
      <c r="M60" s="17" t="s">
        <v>23</v>
      </c>
    </row>
    <row r="61" spans="1:13" x14ac:dyDescent="0.25">
      <c r="B61" s="17">
        <f>TRUNC(J32,4)</f>
        <v>6.0600000000000001E-2</v>
      </c>
      <c r="C61" s="17">
        <f>TRUNC(K32,4)</f>
        <v>1.9391</v>
      </c>
      <c r="I61" s="17" t="s">
        <v>24</v>
      </c>
      <c r="J61" s="17">
        <f t="shared" si="25"/>
        <v>9</v>
      </c>
      <c r="K61" s="17" t="s">
        <v>22</v>
      </c>
      <c r="L61" s="17">
        <f>$E$42</f>
        <v>36</v>
      </c>
      <c r="M61" s="17" t="s">
        <v>23</v>
      </c>
    </row>
    <row r="62" spans="1:13" x14ac:dyDescent="0.25">
      <c r="B62" s="17">
        <f>TRUNC(L32,4)</f>
        <v>7.1000000000000004E-3</v>
      </c>
      <c r="C62" s="17">
        <f>TRUNC(M32,4)</f>
        <v>0.2281</v>
      </c>
      <c r="I62" s="17" t="s">
        <v>24</v>
      </c>
      <c r="J62" s="17">
        <f t="shared" si="25"/>
        <v>9</v>
      </c>
      <c r="K62" s="17" t="s">
        <v>22</v>
      </c>
      <c r="L62" s="17">
        <f>$F$42</f>
        <v>38</v>
      </c>
      <c r="M62" s="17" t="s">
        <v>23</v>
      </c>
    </row>
    <row r="64" spans="1:13" x14ac:dyDescent="0.25">
      <c r="A64" s="17" t="s">
        <v>35</v>
      </c>
    </row>
    <row r="65" spans="2:13" x14ac:dyDescent="0.25">
      <c r="B65" s="17">
        <f>B5</f>
        <v>5</v>
      </c>
      <c r="C65" s="17">
        <f>B6</f>
        <v>7</v>
      </c>
      <c r="D65" s="17">
        <f>B7</f>
        <v>8</v>
      </c>
      <c r="E65" s="17">
        <f>B8</f>
        <v>9</v>
      </c>
      <c r="I65" s="17" t="s">
        <v>20</v>
      </c>
    </row>
    <row r="66" spans="2:13" x14ac:dyDescent="0.25">
      <c r="B66" s="17">
        <f>D3</f>
        <v>30</v>
      </c>
      <c r="C66" s="17">
        <f>F3</f>
        <v>32</v>
      </c>
      <c r="D66" s="17">
        <f>H3</f>
        <v>34</v>
      </c>
      <c r="E66" s="17">
        <f>J3</f>
        <v>36</v>
      </c>
      <c r="F66" s="17">
        <f>L3</f>
        <v>38</v>
      </c>
      <c r="I66" s="17" t="s">
        <v>21</v>
      </c>
    </row>
    <row r="67" spans="2:13" x14ac:dyDescent="0.25">
      <c r="B67" s="17" t="str">
        <f t="shared" ref="B67:C86" si="26">SUBSTITUTE(B43,",",".")</f>
        <v>0.9326</v>
      </c>
      <c r="C67" s="17" t="str">
        <f t="shared" si="26"/>
        <v>0.9478</v>
      </c>
      <c r="I67" s="17" t="s">
        <v>24</v>
      </c>
      <c r="J67" s="17">
        <f>$B$41</f>
        <v>5</v>
      </c>
      <c r="K67" s="17" t="s">
        <v>22</v>
      </c>
      <c r="L67" s="17">
        <f>$B$42</f>
        <v>30</v>
      </c>
      <c r="M67" s="17" t="s">
        <v>23</v>
      </c>
    </row>
    <row r="68" spans="2:13" x14ac:dyDescent="0.25">
      <c r="B68" s="17" t="str">
        <f t="shared" si="26"/>
        <v>0.9125</v>
      </c>
      <c r="C68" s="17" t="str">
        <f t="shared" si="26"/>
        <v>0.8922</v>
      </c>
      <c r="I68" s="17" t="s">
        <v>24</v>
      </c>
      <c r="J68" s="17">
        <f t="shared" ref="J68:J71" si="27">$B$41</f>
        <v>5</v>
      </c>
      <c r="K68" s="17" t="s">
        <v>22</v>
      </c>
      <c r="L68" s="17">
        <f>$C$42</f>
        <v>32</v>
      </c>
      <c r="M68" s="17" t="s">
        <v>23</v>
      </c>
    </row>
    <row r="69" spans="2:13" x14ac:dyDescent="0.25">
      <c r="B69" s="17" t="str">
        <f t="shared" si="26"/>
        <v>0.8915</v>
      </c>
      <c r="C69" s="17" t="str">
        <f t="shared" si="26"/>
        <v>0.8377</v>
      </c>
      <c r="I69" s="17" t="s">
        <v>24</v>
      </c>
      <c r="J69" s="17">
        <f t="shared" si="27"/>
        <v>5</v>
      </c>
      <c r="K69" s="17" t="s">
        <v>22</v>
      </c>
      <c r="L69" s="17">
        <f>$D$42</f>
        <v>34</v>
      </c>
      <c r="M69" s="17" t="s">
        <v>23</v>
      </c>
    </row>
    <row r="70" spans="2:13" x14ac:dyDescent="0.25">
      <c r="B70" s="17" t="str">
        <f t="shared" si="26"/>
        <v>0.0011</v>
      </c>
      <c r="C70" s="17" t="str">
        <f t="shared" si="26"/>
        <v>0.095</v>
      </c>
      <c r="I70" s="17" t="s">
        <v>24</v>
      </c>
      <c r="J70" s="17">
        <f t="shared" si="27"/>
        <v>5</v>
      </c>
      <c r="K70" s="17" t="s">
        <v>22</v>
      </c>
      <c r="L70" s="17">
        <f>$E$42</f>
        <v>36</v>
      </c>
      <c r="M70" s="17" t="s">
        <v>23</v>
      </c>
    </row>
    <row r="71" spans="2:13" x14ac:dyDescent="0.25">
      <c r="B71" s="17" t="str">
        <f t="shared" si="26"/>
        <v>0.0059</v>
      </c>
      <c r="C71" s="17" t="str">
        <f t="shared" si="26"/>
        <v>0.0186</v>
      </c>
      <c r="I71" s="17" t="s">
        <v>24</v>
      </c>
      <c r="J71" s="17">
        <f t="shared" si="27"/>
        <v>5</v>
      </c>
      <c r="K71" s="17" t="s">
        <v>22</v>
      </c>
      <c r="L71" s="17">
        <f>$F$42</f>
        <v>38</v>
      </c>
      <c r="M71" s="17" t="s">
        <v>23</v>
      </c>
    </row>
    <row r="72" spans="2:13" x14ac:dyDescent="0.25">
      <c r="B72" s="17" t="str">
        <f t="shared" si="26"/>
        <v>1</v>
      </c>
      <c r="C72" s="17" t="str">
        <f t="shared" si="26"/>
        <v>1.0009</v>
      </c>
      <c r="I72" s="17" t="s">
        <v>24</v>
      </c>
      <c r="J72" s="17">
        <f>$C$41</f>
        <v>7</v>
      </c>
      <c r="K72" s="17" t="s">
        <v>22</v>
      </c>
      <c r="L72" s="17">
        <f>$B$42</f>
        <v>30</v>
      </c>
      <c r="M72" s="17" t="s">
        <v>23</v>
      </c>
    </row>
    <row r="73" spans="2:13" x14ac:dyDescent="0.25">
      <c r="B73" s="17" t="str">
        <f t="shared" si="26"/>
        <v>0.979</v>
      </c>
      <c r="C73" s="17" t="str">
        <f t="shared" si="26"/>
        <v>0.9439</v>
      </c>
      <c r="I73" s="17" t="s">
        <v>24</v>
      </c>
      <c r="J73" s="17">
        <f t="shared" ref="J73:J76" si="28">$C$41</f>
        <v>7</v>
      </c>
      <c r="K73" s="17" t="s">
        <v>22</v>
      </c>
      <c r="L73" s="17">
        <f>$C$42</f>
        <v>32</v>
      </c>
      <c r="M73" s="17" t="s">
        <v>23</v>
      </c>
    </row>
    <row r="74" spans="2:13" x14ac:dyDescent="0.25">
      <c r="B74" s="17" t="str">
        <f t="shared" si="26"/>
        <v>0.9581</v>
      </c>
      <c r="C74" s="17" t="str">
        <f t="shared" si="26"/>
        <v>0.8894</v>
      </c>
      <c r="I74" s="17" t="s">
        <v>24</v>
      </c>
      <c r="J74" s="17">
        <f t="shared" si="28"/>
        <v>7</v>
      </c>
      <c r="K74" s="17" t="s">
        <v>22</v>
      </c>
      <c r="L74" s="17">
        <f>$D$42</f>
        <v>34</v>
      </c>
      <c r="M74" s="17" t="s">
        <v>23</v>
      </c>
    </row>
    <row r="75" spans="2:13" x14ac:dyDescent="0.25">
      <c r="B75" s="17" t="str">
        <f t="shared" si="26"/>
        <v>0.0011</v>
      </c>
      <c r="C75" s="17" t="str">
        <f t="shared" si="26"/>
        <v>0.1901</v>
      </c>
      <c r="I75" s="17" t="s">
        <v>24</v>
      </c>
      <c r="J75" s="17">
        <f t="shared" si="28"/>
        <v>7</v>
      </c>
      <c r="K75" s="17" t="s">
        <v>22</v>
      </c>
      <c r="L75" s="17">
        <f>$E$42</f>
        <v>36</v>
      </c>
      <c r="M75" s="17" t="s">
        <v>23</v>
      </c>
    </row>
    <row r="76" spans="2:13" x14ac:dyDescent="0.25">
      <c r="B76" s="17" t="str">
        <f t="shared" si="26"/>
        <v>0.0606</v>
      </c>
      <c r="C76" s="17" t="str">
        <f t="shared" si="26"/>
        <v>0.102</v>
      </c>
      <c r="I76" s="17" t="s">
        <v>24</v>
      </c>
      <c r="J76" s="17">
        <f t="shared" si="28"/>
        <v>7</v>
      </c>
      <c r="K76" s="17" t="s">
        <v>22</v>
      </c>
      <c r="L76" s="17">
        <f>$F$42</f>
        <v>38</v>
      </c>
      <c r="M76" s="17" t="s">
        <v>23</v>
      </c>
    </row>
    <row r="77" spans="2:13" x14ac:dyDescent="0.25">
      <c r="B77" s="17" t="str">
        <f t="shared" si="26"/>
        <v>0.0011</v>
      </c>
      <c r="C77" s="17" t="str">
        <f t="shared" si="26"/>
        <v>0.1901</v>
      </c>
      <c r="I77" s="17" t="s">
        <v>24</v>
      </c>
      <c r="J77" s="17">
        <f t="shared" ref="J77:J81" si="29">$D$41</f>
        <v>8</v>
      </c>
      <c r="K77" s="17" t="s">
        <v>22</v>
      </c>
      <c r="L77" s="17">
        <f>$B$42</f>
        <v>30</v>
      </c>
      <c r="M77" s="17" t="s">
        <v>23</v>
      </c>
    </row>
    <row r="78" spans="2:13" x14ac:dyDescent="0.25">
      <c r="B78" s="17" t="str">
        <f t="shared" si="26"/>
        <v>0.0011</v>
      </c>
      <c r="C78" s="17" t="str">
        <f t="shared" si="26"/>
        <v>0.1901</v>
      </c>
      <c r="I78" s="17" t="s">
        <v>24</v>
      </c>
      <c r="J78" s="17">
        <f t="shared" si="29"/>
        <v>8</v>
      </c>
      <c r="K78" s="17" t="s">
        <v>22</v>
      </c>
      <c r="L78" s="17">
        <f>$C$42</f>
        <v>32</v>
      </c>
      <c r="M78" s="17" t="s">
        <v>23</v>
      </c>
    </row>
    <row r="79" spans="2:13" x14ac:dyDescent="0.25">
      <c r="B79" s="17" t="str">
        <f t="shared" si="26"/>
        <v>0.0011</v>
      </c>
      <c r="C79" s="17" t="str">
        <f t="shared" si="26"/>
        <v>0.1901</v>
      </c>
      <c r="I79" s="17" t="s">
        <v>24</v>
      </c>
      <c r="J79" s="17">
        <f t="shared" si="29"/>
        <v>8</v>
      </c>
      <c r="K79" s="17" t="s">
        <v>22</v>
      </c>
      <c r="L79" s="17">
        <f>$D$42</f>
        <v>34</v>
      </c>
      <c r="M79" s="17" t="s">
        <v>23</v>
      </c>
    </row>
    <row r="80" spans="2:13" x14ac:dyDescent="0.25">
      <c r="B80" s="17" t="str">
        <f t="shared" si="26"/>
        <v>0.0011</v>
      </c>
      <c r="C80" s="17" t="str">
        <f t="shared" si="26"/>
        <v>0.1901</v>
      </c>
      <c r="I80" s="17" t="s">
        <v>24</v>
      </c>
      <c r="J80" s="17">
        <f t="shared" si="29"/>
        <v>8</v>
      </c>
      <c r="K80" s="17" t="s">
        <v>22</v>
      </c>
      <c r="L80" s="17">
        <f>$E$42</f>
        <v>36</v>
      </c>
      <c r="M80" s="17" t="s">
        <v>23</v>
      </c>
    </row>
    <row r="81" spans="2:13" x14ac:dyDescent="0.25">
      <c r="B81" s="17" t="str">
        <f t="shared" si="26"/>
        <v>0.0011</v>
      </c>
      <c r="C81" s="17" t="str">
        <f t="shared" si="26"/>
        <v>0.1901</v>
      </c>
      <c r="I81" s="17" t="s">
        <v>24</v>
      </c>
      <c r="J81" s="17">
        <f t="shared" si="29"/>
        <v>8</v>
      </c>
      <c r="K81" s="17" t="s">
        <v>22</v>
      </c>
      <c r="L81" s="17">
        <f>$F$42</f>
        <v>38</v>
      </c>
      <c r="M81" s="17" t="s">
        <v>23</v>
      </c>
    </row>
    <row r="82" spans="2:13" x14ac:dyDescent="0.25">
      <c r="B82" s="17" t="str">
        <f t="shared" si="26"/>
        <v>1.0702</v>
      </c>
      <c r="C82" s="17" t="str">
        <f t="shared" si="26"/>
        <v>1.0535</v>
      </c>
      <c r="I82" s="17" t="s">
        <v>24</v>
      </c>
      <c r="J82" s="17">
        <f t="shared" ref="J82:J86" si="30">$E$41</f>
        <v>9</v>
      </c>
      <c r="K82" s="17" t="s">
        <v>22</v>
      </c>
      <c r="L82" s="17">
        <f>$B$42</f>
        <v>30</v>
      </c>
      <c r="M82" s="17" t="s">
        <v>23</v>
      </c>
    </row>
    <row r="83" spans="2:13" x14ac:dyDescent="0.25">
      <c r="B83" s="17" t="str">
        <f t="shared" si="26"/>
        <v>1.0485</v>
      </c>
      <c r="C83" s="17" t="str">
        <f t="shared" si="26"/>
        <v>0.9953</v>
      </c>
      <c r="I83" s="17" t="s">
        <v>24</v>
      </c>
      <c r="J83" s="17">
        <f t="shared" si="30"/>
        <v>9</v>
      </c>
      <c r="K83" s="17" t="s">
        <v>22</v>
      </c>
      <c r="L83" s="17">
        <f>$C$42</f>
        <v>32</v>
      </c>
      <c r="M83" s="17" t="s">
        <v>23</v>
      </c>
    </row>
    <row r="84" spans="2:13" x14ac:dyDescent="0.25">
      <c r="B84" s="17" t="str">
        <f t="shared" si="26"/>
        <v>1.0267</v>
      </c>
      <c r="C84" s="17" t="str">
        <f t="shared" si="26"/>
        <v>0.9394</v>
      </c>
      <c r="I84" s="17" t="s">
        <v>24</v>
      </c>
      <c r="J84" s="17">
        <f t="shared" si="30"/>
        <v>9</v>
      </c>
      <c r="K84" s="17" t="s">
        <v>22</v>
      </c>
      <c r="L84" s="17">
        <f>$D$42</f>
        <v>34</v>
      </c>
      <c r="M84" s="17" t="s">
        <v>23</v>
      </c>
    </row>
    <row r="85" spans="2:13" x14ac:dyDescent="0.25">
      <c r="B85" s="17" t="str">
        <f t="shared" si="26"/>
        <v>0.0606</v>
      </c>
      <c r="C85" s="17" t="str">
        <f t="shared" si="26"/>
        <v>1.9391</v>
      </c>
      <c r="I85" s="17" t="s">
        <v>24</v>
      </c>
      <c r="J85" s="17">
        <f t="shared" si="30"/>
        <v>9</v>
      </c>
      <c r="K85" s="17" t="s">
        <v>22</v>
      </c>
      <c r="L85" s="17">
        <f>$E$42</f>
        <v>36</v>
      </c>
      <c r="M85" s="17" t="s">
        <v>23</v>
      </c>
    </row>
    <row r="86" spans="2:13" x14ac:dyDescent="0.25">
      <c r="B86" s="17" t="str">
        <f t="shared" si="26"/>
        <v>0.0071</v>
      </c>
      <c r="C86" s="17" t="str">
        <f t="shared" si="26"/>
        <v>0.2281</v>
      </c>
      <c r="I86" s="17" t="s">
        <v>24</v>
      </c>
      <c r="J86" s="17">
        <f t="shared" si="30"/>
        <v>9</v>
      </c>
      <c r="K86" s="17" t="s">
        <v>22</v>
      </c>
      <c r="L86" s="17">
        <f>$F$42</f>
        <v>38</v>
      </c>
      <c r="M86" s="17" t="s">
        <v>23</v>
      </c>
    </row>
  </sheetData>
  <sheetProtection password="CF4C" sheet="1" objects="1" scenarios="1"/>
  <mergeCells count="1">
    <mergeCell ref="D2:M2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O94"/>
  <sheetViews>
    <sheetView zoomScaleNormal="100" workbookViewId="0">
      <pane ySplit="12" topLeftCell="A13" activePane="bottomLeft" state="frozen"/>
      <selection activeCell="D40" sqref="D40"/>
      <selection pane="bottomLeft" activeCell="D40" sqref="D40"/>
    </sheetView>
  </sheetViews>
  <sheetFormatPr baseColWidth="10" defaultRowHeight="15" x14ac:dyDescent="0.25"/>
  <cols>
    <col min="1" max="1" width="11.42578125" style="17"/>
    <col min="2" max="2" width="13.28515625" style="17" bestFit="1" customWidth="1"/>
    <col min="3" max="3" width="12.42578125" style="17" bestFit="1" customWidth="1"/>
    <col min="4" max="4" width="16.28515625" style="17" customWidth="1"/>
    <col min="5" max="5" width="20.28515625" style="17" bestFit="1" customWidth="1"/>
    <col min="6" max="6" width="15.5703125" style="17" bestFit="1" customWidth="1"/>
    <col min="7" max="7" width="20.28515625" style="17" bestFit="1" customWidth="1"/>
    <col min="8" max="8" width="15.5703125" style="17" bestFit="1" customWidth="1"/>
    <col min="9" max="9" width="35.7109375" style="17" customWidth="1"/>
    <col min="10" max="10" width="15.5703125" style="17" bestFit="1" customWidth="1"/>
    <col min="11" max="11" width="18.7109375" style="17" bestFit="1" customWidth="1"/>
    <col min="12" max="12" width="14.140625" style="17" bestFit="1" customWidth="1"/>
    <col min="13" max="13" width="18.7109375" style="17" bestFit="1" customWidth="1"/>
    <col min="14" max="14" width="14.140625" style="17" bestFit="1" customWidth="1"/>
    <col min="15" max="15" width="20.28515625" style="17" bestFit="1" customWidth="1"/>
    <col min="16" max="16384" width="11.42578125" style="17"/>
  </cols>
  <sheetData>
    <row r="1" spans="2:15" ht="15.75" thickBot="1" x14ac:dyDescent="0.3"/>
    <row r="2" spans="2:15" ht="15.75" thickBot="1" x14ac:dyDescent="0.3">
      <c r="B2" s="38" t="s">
        <v>5</v>
      </c>
      <c r="C2" s="19"/>
      <c r="D2" s="111" t="s">
        <v>2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3"/>
    </row>
    <row r="3" spans="2:15" ht="15.75" thickBot="1" x14ac:dyDescent="0.3">
      <c r="B3" s="13" t="s">
        <v>4</v>
      </c>
      <c r="C3" s="14"/>
      <c r="D3" s="81">
        <v>30</v>
      </c>
      <c r="E3" s="82">
        <v>30</v>
      </c>
      <c r="F3" s="82">
        <v>32</v>
      </c>
      <c r="G3" s="83">
        <v>32</v>
      </c>
      <c r="H3" s="82">
        <v>34</v>
      </c>
      <c r="I3" s="82">
        <v>34</v>
      </c>
      <c r="J3" s="82">
        <v>36</v>
      </c>
      <c r="K3" s="82">
        <v>36</v>
      </c>
      <c r="L3" s="82">
        <v>38</v>
      </c>
      <c r="M3" s="82">
        <v>38</v>
      </c>
      <c r="N3" s="82">
        <v>40</v>
      </c>
      <c r="O3" s="102">
        <v>40</v>
      </c>
    </row>
    <row r="4" spans="2:15" ht="15.75" thickBot="1" x14ac:dyDescent="0.3">
      <c r="B4" s="38" t="s">
        <v>0</v>
      </c>
      <c r="C4" s="26" t="s">
        <v>1</v>
      </c>
      <c r="D4" s="19" t="s">
        <v>3</v>
      </c>
      <c r="E4" s="22" t="s">
        <v>6</v>
      </c>
      <c r="F4" s="19" t="s">
        <v>3</v>
      </c>
      <c r="G4" s="33" t="s">
        <v>6</v>
      </c>
      <c r="H4" s="19" t="s">
        <v>3</v>
      </c>
      <c r="I4" s="22" t="s">
        <v>6</v>
      </c>
      <c r="J4" s="19" t="s">
        <v>3</v>
      </c>
      <c r="K4" s="22" t="s">
        <v>6</v>
      </c>
      <c r="L4" s="19" t="s">
        <v>3</v>
      </c>
      <c r="M4" s="22" t="s">
        <v>6</v>
      </c>
      <c r="N4" s="19" t="s">
        <v>3</v>
      </c>
      <c r="O4" s="1" t="s">
        <v>6</v>
      </c>
    </row>
    <row r="5" spans="2:15" x14ac:dyDescent="0.25">
      <c r="B5" s="84">
        <v>5</v>
      </c>
      <c r="C5" s="85">
        <v>0</v>
      </c>
      <c r="D5" s="72">
        <v>783.72</v>
      </c>
      <c r="E5" s="73">
        <v>157.19999999999999</v>
      </c>
      <c r="F5" s="73">
        <v>766.84</v>
      </c>
      <c r="G5" s="74">
        <v>163.4</v>
      </c>
      <c r="H5" s="73">
        <v>749.16</v>
      </c>
      <c r="I5" s="73">
        <v>170</v>
      </c>
      <c r="J5" s="73">
        <v>1</v>
      </c>
      <c r="K5" s="73">
        <v>2</v>
      </c>
      <c r="L5" s="73">
        <v>5</v>
      </c>
      <c r="M5" s="73">
        <v>51</v>
      </c>
      <c r="N5" s="73">
        <v>2</v>
      </c>
      <c r="O5" s="85">
        <v>2</v>
      </c>
    </row>
    <row r="6" spans="2:15" x14ac:dyDescent="0.25">
      <c r="B6" s="86">
        <v>7</v>
      </c>
      <c r="C6" s="87">
        <v>0</v>
      </c>
      <c r="D6" s="75">
        <v>840.32</v>
      </c>
      <c r="E6" s="76">
        <v>159.6</v>
      </c>
      <c r="F6" s="76">
        <v>822.74</v>
      </c>
      <c r="G6" s="77">
        <v>165.7</v>
      </c>
      <c r="H6" s="76">
        <v>805.16</v>
      </c>
      <c r="I6" s="76">
        <v>172.1</v>
      </c>
      <c r="J6" s="76">
        <v>1</v>
      </c>
      <c r="K6" s="76">
        <v>1</v>
      </c>
      <c r="L6" s="76">
        <v>51</v>
      </c>
      <c r="M6" s="76">
        <v>95</v>
      </c>
      <c r="N6" s="76">
        <v>2365</v>
      </c>
      <c r="O6" s="87">
        <v>26</v>
      </c>
    </row>
    <row r="7" spans="2:15" x14ac:dyDescent="0.25">
      <c r="B7" s="97">
        <v>8</v>
      </c>
      <c r="C7" s="98">
        <v>0</v>
      </c>
      <c r="D7" s="99">
        <v>1</v>
      </c>
      <c r="E7" s="100">
        <v>1</v>
      </c>
      <c r="F7" s="100">
        <v>1</v>
      </c>
      <c r="G7" s="101">
        <v>1</v>
      </c>
      <c r="H7" s="100">
        <v>1</v>
      </c>
      <c r="I7" s="100">
        <v>1</v>
      </c>
      <c r="J7" s="100">
        <v>1</v>
      </c>
      <c r="K7" s="100">
        <v>1</v>
      </c>
      <c r="L7" s="100">
        <v>1</v>
      </c>
      <c r="M7" s="100">
        <v>1</v>
      </c>
      <c r="N7" s="100">
        <v>1</v>
      </c>
      <c r="O7" s="98">
        <v>1</v>
      </c>
    </row>
    <row r="8" spans="2:15" ht="15.75" thickBot="1" x14ac:dyDescent="0.3">
      <c r="B8" s="88">
        <v>9</v>
      </c>
      <c r="C8" s="89">
        <v>0</v>
      </c>
      <c r="D8" s="78">
        <v>899.39</v>
      </c>
      <c r="E8" s="79">
        <v>162.30000000000001</v>
      </c>
      <c r="F8" s="79">
        <v>881.11</v>
      </c>
      <c r="G8" s="80">
        <v>168.3</v>
      </c>
      <c r="H8" s="79">
        <v>862.83</v>
      </c>
      <c r="I8" s="79">
        <v>174.6</v>
      </c>
      <c r="J8" s="79">
        <v>51</v>
      </c>
      <c r="K8" s="79">
        <v>5</v>
      </c>
      <c r="L8" s="79">
        <v>6</v>
      </c>
      <c r="M8" s="79">
        <v>5</v>
      </c>
      <c r="N8" s="79">
        <v>62</v>
      </c>
      <c r="O8" s="89">
        <v>6</v>
      </c>
    </row>
    <row r="9" spans="2:15" x14ac:dyDescent="0.25">
      <c r="B9" s="34"/>
      <c r="C9" s="34"/>
      <c r="D9" s="34"/>
      <c r="E9" s="34"/>
      <c r="F9" s="34"/>
      <c r="G9" s="35"/>
      <c r="H9" s="34"/>
      <c r="I9" s="34"/>
      <c r="J9" s="34"/>
      <c r="K9" s="34"/>
      <c r="L9" s="34"/>
      <c r="M9" s="34"/>
      <c r="N9" s="34"/>
      <c r="O9" s="34"/>
    </row>
    <row r="10" spans="2:15" x14ac:dyDescent="0.25">
      <c r="B10" s="34" t="s">
        <v>13</v>
      </c>
      <c r="C10" s="17" t="s">
        <v>14</v>
      </c>
      <c r="E10" s="90">
        <v>30</v>
      </c>
      <c r="F10" s="34"/>
      <c r="G10" s="5" t="s">
        <v>3</v>
      </c>
      <c r="H10" s="91">
        <v>840.32</v>
      </c>
      <c r="I10" s="5" t="s">
        <v>8</v>
      </c>
      <c r="J10" s="91">
        <f>H10*3600</f>
        <v>3025152</v>
      </c>
      <c r="K10" s="34"/>
      <c r="L10" s="36" t="s">
        <v>18</v>
      </c>
      <c r="M10" s="91">
        <v>5.26</v>
      </c>
      <c r="N10" s="34"/>
      <c r="O10" s="34"/>
    </row>
    <row r="11" spans="2:15" x14ac:dyDescent="0.25">
      <c r="B11" s="34"/>
      <c r="C11" s="17" t="s">
        <v>15</v>
      </c>
      <c r="E11" s="90">
        <v>7</v>
      </c>
      <c r="F11" s="34"/>
      <c r="G11" s="5" t="s">
        <v>6</v>
      </c>
      <c r="H11" s="91">
        <v>159.6</v>
      </c>
      <c r="I11" s="5" t="s">
        <v>7</v>
      </c>
      <c r="J11" s="91">
        <f>H11*3600</f>
        <v>574560</v>
      </c>
      <c r="K11" s="34"/>
      <c r="L11" s="34"/>
      <c r="M11" s="34"/>
      <c r="N11" s="34"/>
      <c r="O11" s="34"/>
    </row>
    <row r="13" spans="2:15" ht="15.75" thickBot="1" x14ac:dyDescent="0.3"/>
    <row r="14" spans="2:15" ht="15.75" thickBot="1" x14ac:dyDescent="0.3">
      <c r="B14" s="17" t="s">
        <v>11</v>
      </c>
      <c r="D14" s="15" t="s">
        <v>9</v>
      </c>
      <c r="E14" s="16" t="s">
        <v>10</v>
      </c>
      <c r="F14" s="8" t="s">
        <v>9</v>
      </c>
      <c r="G14" s="16" t="s">
        <v>10</v>
      </c>
      <c r="H14" s="8" t="s">
        <v>9</v>
      </c>
      <c r="I14" s="16" t="s">
        <v>10</v>
      </c>
      <c r="J14" s="8" t="s">
        <v>9</v>
      </c>
      <c r="K14" s="16" t="s">
        <v>10</v>
      </c>
      <c r="L14" s="8" t="s">
        <v>9</v>
      </c>
      <c r="M14" s="16" t="s">
        <v>10</v>
      </c>
      <c r="N14" s="8" t="s">
        <v>9</v>
      </c>
      <c r="O14" s="9" t="s">
        <v>10</v>
      </c>
    </row>
    <row r="15" spans="2:15" ht="15.75" thickBot="1" x14ac:dyDescent="0.3">
      <c r="B15" s="38" t="s">
        <v>0</v>
      </c>
      <c r="C15" s="26" t="s">
        <v>1</v>
      </c>
      <c r="D15" s="23" t="s">
        <v>8</v>
      </c>
      <c r="E15" s="7" t="s">
        <v>7</v>
      </c>
      <c r="F15" s="6" t="s">
        <v>8</v>
      </c>
      <c r="G15" s="24" t="s">
        <v>7</v>
      </c>
      <c r="H15" s="6" t="s">
        <v>8</v>
      </c>
      <c r="I15" s="7" t="s">
        <v>7</v>
      </c>
      <c r="J15" s="6" t="s">
        <v>8</v>
      </c>
      <c r="K15" s="7" t="s">
        <v>7</v>
      </c>
      <c r="L15" s="6" t="s">
        <v>8</v>
      </c>
      <c r="M15" s="24" t="s">
        <v>7</v>
      </c>
      <c r="N15" s="6" t="s">
        <v>8</v>
      </c>
      <c r="O15" s="25" t="s">
        <v>7</v>
      </c>
    </row>
    <row r="16" spans="2:15" x14ac:dyDescent="0.25">
      <c r="B16" s="38">
        <f t="shared" ref="B16:C18" si="0">B5</f>
        <v>5</v>
      </c>
      <c r="C16" s="1">
        <f t="shared" si="0"/>
        <v>0</v>
      </c>
      <c r="D16" s="5">
        <f t="shared" ref="D16:O16" si="1">D5*1000*3.6</f>
        <v>2821392</v>
      </c>
      <c r="E16" s="57">
        <f t="shared" si="1"/>
        <v>565920</v>
      </c>
      <c r="F16" s="5">
        <f t="shared" si="1"/>
        <v>2760624</v>
      </c>
      <c r="G16" s="57">
        <f t="shared" si="1"/>
        <v>588240</v>
      </c>
      <c r="H16" s="5">
        <f t="shared" si="1"/>
        <v>2696976</v>
      </c>
      <c r="I16" s="57">
        <f t="shared" si="1"/>
        <v>612000</v>
      </c>
      <c r="J16" s="5">
        <f t="shared" si="1"/>
        <v>3600</v>
      </c>
      <c r="K16" s="57">
        <f t="shared" si="1"/>
        <v>7200</v>
      </c>
      <c r="L16" s="5">
        <f t="shared" si="1"/>
        <v>18000</v>
      </c>
      <c r="M16" s="57">
        <f t="shared" si="1"/>
        <v>183600</v>
      </c>
      <c r="N16" s="5">
        <f t="shared" si="1"/>
        <v>7200</v>
      </c>
      <c r="O16" s="10">
        <f t="shared" si="1"/>
        <v>7200</v>
      </c>
    </row>
    <row r="17" spans="2:15" x14ac:dyDescent="0.25">
      <c r="B17" s="39">
        <f t="shared" si="0"/>
        <v>7</v>
      </c>
      <c r="C17" s="10">
        <f t="shared" si="0"/>
        <v>0</v>
      </c>
      <c r="D17" s="5">
        <f t="shared" ref="D17:O17" si="2">D6*1000*3.6</f>
        <v>3025152</v>
      </c>
      <c r="E17" s="57">
        <f t="shared" si="2"/>
        <v>574560</v>
      </c>
      <c r="F17" s="5">
        <f t="shared" si="2"/>
        <v>2961864</v>
      </c>
      <c r="G17" s="57">
        <f t="shared" si="2"/>
        <v>596520</v>
      </c>
      <c r="H17" s="59">
        <f t="shared" si="2"/>
        <v>2898576</v>
      </c>
      <c r="I17" s="60">
        <f t="shared" si="2"/>
        <v>619560</v>
      </c>
      <c r="J17" s="5">
        <f t="shared" si="2"/>
        <v>3600</v>
      </c>
      <c r="K17" s="57">
        <f t="shared" si="2"/>
        <v>3600</v>
      </c>
      <c r="L17" s="5">
        <f t="shared" si="2"/>
        <v>183600</v>
      </c>
      <c r="M17" s="57">
        <f t="shared" si="2"/>
        <v>342000</v>
      </c>
      <c r="N17" s="5">
        <f t="shared" si="2"/>
        <v>8514000</v>
      </c>
      <c r="O17" s="10">
        <f t="shared" si="2"/>
        <v>93600</v>
      </c>
    </row>
    <row r="18" spans="2:15" x14ac:dyDescent="0.25">
      <c r="B18" s="39">
        <f t="shared" si="0"/>
        <v>8</v>
      </c>
      <c r="C18" s="10">
        <f t="shared" si="0"/>
        <v>0</v>
      </c>
      <c r="D18" s="5">
        <f t="shared" ref="D18:O18" si="3">D7*1000*3.6</f>
        <v>3600</v>
      </c>
      <c r="E18" s="57">
        <f t="shared" si="3"/>
        <v>3600</v>
      </c>
      <c r="F18" s="5">
        <f t="shared" si="3"/>
        <v>3600</v>
      </c>
      <c r="G18" s="57">
        <f t="shared" si="3"/>
        <v>3600</v>
      </c>
      <c r="H18" s="59">
        <f t="shared" si="3"/>
        <v>3600</v>
      </c>
      <c r="I18" s="60">
        <f t="shared" si="3"/>
        <v>3600</v>
      </c>
      <c r="J18" s="5">
        <f t="shared" si="3"/>
        <v>3600</v>
      </c>
      <c r="K18" s="57">
        <f t="shared" si="3"/>
        <v>3600</v>
      </c>
      <c r="L18" s="5">
        <f t="shared" si="3"/>
        <v>3600</v>
      </c>
      <c r="M18" s="57">
        <f t="shared" si="3"/>
        <v>3600</v>
      </c>
      <c r="N18" s="5">
        <f t="shared" si="3"/>
        <v>3600</v>
      </c>
      <c r="O18" s="10">
        <f t="shared" si="3"/>
        <v>3600</v>
      </c>
    </row>
    <row r="19" spans="2:15" ht="15.75" thickBot="1" x14ac:dyDescent="0.3">
      <c r="B19" s="40">
        <f t="shared" ref="B19:C19" si="4">B8</f>
        <v>9</v>
      </c>
      <c r="C19" s="12">
        <f t="shared" si="4"/>
        <v>0</v>
      </c>
      <c r="D19" s="11">
        <f>D8*1000*3.6</f>
        <v>3237804</v>
      </c>
      <c r="E19" s="58">
        <f t="shared" ref="E19:O19" si="5">E8*1000*3.6</f>
        <v>584280</v>
      </c>
      <c r="F19" s="11">
        <f t="shared" si="5"/>
        <v>3171996</v>
      </c>
      <c r="G19" s="58">
        <f t="shared" si="5"/>
        <v>605880</v>
      </c>
      <c r="H19" s="11">
        <f t="shared" si="5"/>
        <v>3106188</v>
      </c>
      <c r="I19" s="58">
        <f t="shared" si="5"/>
        <v>628560</v>
      </c>
      <c r="J19" s="11">
        <f t="shared" si="5"/>
        <v>183600</v>
      </c>
      <c r="K19" s="58">
        <f t="shared" si="5"/>
        <v>18000</v>
      </c>
      <c r="L19" s="11">
        <f t="shared" si="5"/>
        <v>21600</v>
      </c>
      <c r="M19" s="58">
        <f t="shared" si="5"/>
        <v>18000</v>
      </c>
      <c r="N19" s="11">
        <f t="shared" si="5"/>
        <v>223200</v>
      </c>
      <c r="O19" s="12">
        <f t="shared" si="5"/>
        <v>21600</v>
      </c>
    </row>
    <row r="21" spans="2:15" ht="15.75" thickBot="1" x14ac:dyDescent="0.3">
      <c r="B21" s="17" t="s">
        <v>12</v>
      </c>
      <c r="C21" s="5"/>
    </row>
    <row r="22" spans="2:15" x14ac:dyDescent="0.25">
      <c r="B22" s="38">
        <f t="shared" ref="B22:C24" si="6">B5</f>
        <v>5</v>
      </c>
      <c r="C22" s="1">
        <f t="shared" si="6"/>
        <v>0</v>
      </c>
      <c r="D22" s="27">
        <f>D16/E16</f>
        <v>4.9854961832061067</v>
      </c>
      <c r="E22" s="1"/>
      <c r="F22" s="27">
        <f>F16/G16</f>
        <v>4.6930232558139533</v>
      </c>
      <c r="G22" s="30"/>
      <c r="H22" s="27">
        <f>H16/I16</f>
        <v>4.4068235294117644</v>
      </c>
      <c r="I22" s="19"/>
      <c r="J22" s="27">
        <f>J16/K16</f>
        <v>0.5</v>
      </c>
      <c r="K22" s="1"/>
      <c r="L22" s="27">
        <f>L16/M16</f>
        <v>9.8039215686274508E-2</v>
      </c>
      <c r="M22" s="19"/>
      <c r="N22" s="27">
        <f>N16/O16</f>
        <v>1</v>
      </c>
      <c r="O22" s="1"/>
    </row>
    <row r="23" spans="2:15" ht="15.75" x14ac:dyDescent="0.25">
      <c r="B23" s="39">
        <f t="shared" si="6"/>
        <v>7</v>
      </c>
      <c r="C23" s="10">
        <f t="shared" si="6"/>
        <v>0</v>
      </c>
      <c r="D23" s="28">
        <f>D17/E17</f>
        <v>5.26516290726817</v>
      </c>
      <c r="E23" s="10"/>
      <c r="F23" s="28">
        <f>F17/G17</f>
        <v>4.9652383826191917</v>
      </c>
      <c r="G23" s="31"/>
      <c r="H23" s="61">
        <f>H17/I17</f>
        <v>4.6784427658338172</v>
      </c>
      <c r="I23" s="5"/>
      <c r="J23" s="28">
        <f>J17/K17</f>
        <v>1</v>
      </c>
      <c r="K23" s="10"/>
      <c r="L23" s="28">
        <f>L17/M17</f>
        <v>0.5368421052631579</v>
      </c>
      <c r="M23" s="5"/>
      <c r="N23" s="28">
        <f>N17/O17</f>
        <v>90.961538461538467</v>
      </c>
      <c r="O23" s="10"/>
    </row>
    <row r="24" spans="2:15" ht="15.75" x14ac:dyDescent="0.25">
      <c r="B24" s="39">
        <f t="shared" si="6"/>
        <v>8</v>
      </c>
      <c r="C24" s="10">
        <f t="shared" si="6"/>
        <v>0</v>
      </c>
      <c r="D24" s="28">
        <f>D18/E18</f>
        <v>1</v>
      </c>
      <c r="E24" s="10"/>
      <c r="F24" s="28">
        <f>F18/G18</f>
        <v>1</v>
      </c>
      <c r="G24" s="31"/>
      <c r="H24" s="61">
        <f>H18/I18</f>
        <v>1</v>
      </c>
      <c r="I24" s="5"/>
      <c r="J24" s="28">
        <f>J18/K18</f>
        <v>1</v>
      </c>
      <c r="K24" s="10"/>
      <c r="L24" s="28">
        <f>L18/M18</f>
        <v>1</v>
      </c>
      <c r="M24" s="5"/>
      <c r="N24" s="28">
        <f>N18/O18</f>
        <v>1</v>
      </c>
      <c r="O24" s="10"/>
    </row>
    <row r="25" spans="2:15" ht="15.75" thickBot="1" x14ac:dyDescent="0.3">
      <c r="B25" s="40">
        <f t="shared" ref="B25:C25" si="7">B8</f>
        <v>9</v>
      </c>
      <c r="C25" s="12">
        <f t="shared" si="7"/>
        <v>0</v>
      </c>
      <c r="D25" s="29">
        <f t="shared" ref="D25:F25" si="8">D19/E19</f>
        <v>5.5415280345040046</v>
      </c>
      <c r="E25" s="12"/>
      <c r="F25" s="29">
        <f t="shared" si="8"/>
        <v>5.2353535353535356</v>
      </c>
      <c r="G25" s="32"/>
      <c r="H25" s="29">
        <f t="shared" ref="H25" si="9">H19/I19</f>
        <v>4.9417525773195878</v>
      </c>
      <c r="I25" s="11"/>
      <c r="J25" s="29">
        <f t="shared" ref="J25" si="10">J19/K19</f>
        <v>10.199999999999999</v>
      </c>
      <c r="K25" s="12"/>
      <c r="L25" s="29">
        <f t="shared" ref="L25" si="11">L19/M19</f>
        <v>1.2</v>
      </c>
      <c r="M25" s="11"/>
      <c r="N25" s="29">
        <f t="shared" ref="N25" si="12">N19/O19</f>
        <v>10.333333333333334</v>
      </c>
      <c r="O25" s="12"/>
    </row>
    <row r="27" spans="2:15" ht="15.75" thickBot="1" x14ac:dyDescent="0.3"/>
    <row r="28" spans="2:15" ht="15.75" thickBot="1" x14ac:dyDescent="0.3">
      <c r="D28" s="41" t="s">
        <v>16</v>
      </c>
      <c r="E28" s="53" t="s">
        <v>17</v>
      </c>
      <c r="F28" s="42" t="s">
        <v>16</v>
      </c>
      <c r="G28" s="53" t="s">
        <v>17</v>
      </c>
      <c r="H28" s="42" t="s">
        <v>16</v>
      </c>
      <c r="I28" s="53" t="s">
        <v>17</v>
      </c>
      <c r="J28" s="42" t="s">
        <v>16</v>
      </c>
      <c r="K28" s="53" t="s">
        <v>17</v>
      </c>
      <c r="L28" s="42" t="s">
        <v>16</v>
      </c>
      <c r="M28" s="53" t="s">
        <v>17</v>
      </c>
      <c r="N28" s="42" t="s">
        <v>16</v>
      </c>
      <c r="O28" s="43" t="s">
        <v>17</v>
      </c>
    </row>
    <row r="29" spans="2:15" x14ac:dyDescent="0.25">
      <c r="B29" s="38">
        <f t="shared" ref="B29:C31" si="13">B5</f>
        <v>5</v>
      </c>
      <c r="C29" s="1">
        <f t="shared" si="13"/>
        <v>0</v>
      </c>
      <c r="D29" s="44">
        <f>D16/$J$10</f>
        <v>0.93264470677837019</v>
      </c>
      <c r="E29" s="54">
        <f>D22/$M$10</f>
        <v>0.94781296258671233</v>
      </c>
      <c r="F29" s="45">
        <f>F16/$J$10</f>
        <v>0.91255712109672504</v>
      </c>
      <c r="G29" s="54">
        <f>F22/$M$10</f>
        <v>0.89220974445132195</v>
      </c>
      <c r="H29" s="45">
        <f>H16/$J$10</f>
        <v>0.89151751713632899</v>
      </c>
      <c r="I29" s="54">
        <f>H22/$M$10</f>
        <v>0.83779915007828221</v>
      </c>
      <c r="J29" s="45">
        <f>J16/$J$10</f>
        <v>1.19002284843869E-3</v>
      </c>
      <c r="K29" s="54">
        <f>J22/$M$10</f>
        <v>9.5057034220532327E-2</v>
      </c>
      <c r="L29" s="45">
        <f>L16/$J$10</f>
        <v>5.9501142421934505E-3</v>
      </c>
      <c r="M29" s="54">
        <f>L22/$M$10</f>
        <v>1.8638634160888689E-2</v>
      </c>
      <c r="N29" s="45">
        <f>N16/$J$10</f>
        <v>2.3800456968773799E-3</v>
      </c>
      <c r="O29" s="46">
        <f>N22/$M$10</f>
        <v>0.19011406844106465</v>
      </c>
    </row>
    <row r="30" spans="2:15" x14ac:dyDescent="0.25">
      <c r="B30" s="39">
        <f t="shared" si="13"/>
        <v>7</v>
      </c>
      <c r="C30" s="10">
        <f t="shared" si="13"/>
        <v>0</v>
      </c>
      <c r="D30" s="47">
        <f>D17/$J$10</f>
        <v>1</v>
      </c>
      <c r="E30" s="55">
        <f>D23/$M$10</f>
        <v>1.0009815413057357</v>
      </c>
      <c r="F30" s="48">
        <f>F17/$J$10</f>
        <v>0.97907939832444779</v>
      </c>
      <c r="G30" s="55">
        <f>F23/$M$10</f>
        <v>0.94396166969946615</v>
      </c>
      <c r="H30" s="48">
        <f>H17/$J$10</f>
        <v>0.95815879664889569</v>
      </c>
      <c r="I30" s="55">
        <f>H23/$M$10</f>
        <v>0.88943778818133412</v>
      </c>
      <c r="J30" s="48">
        <f>J17/$J$10</f>
        <v>1.19002284843869E-3</v>
      </c>
      <c r="K30" s="55">
        <f>J23/$M$10</f>
        <v>0.19011406844106465</v>
      </c>
      <c r="L30" s="48">
        <f>L17/$J$10</f>
        <v>6.0691165270373194E-2</v>
      </c>
      <c r="M30" s="55">
        <f>L23/$M$10</f>
        <v>0.10206123674204523</v>
      </c>
      <c r="N30" s="48">
        <f>N17/$J$10</f>
        <v>2.814404036557502</v>
      </c>
      <c r="O30" s="49">
        <f>N23/$M$10</f>
        <v>17.293068148581458</v>
      </c>
    </row>
    <row r="31" spans="2:15" x14ac:dyDescent="0.25">
      <c r="B31" s="39">
        <f t="shared" si="13"/>
        <v>8</v>
      </c>
      <c r="C31" s="10">
        <f t="shared" si="13"/>
        <v>0</v>
      </c>
      <c r="D31" s="47">
        <f>D18/$J$10</f>
        <v>1.19002284843869E-3</v>
      </c>
      <c r="E31" s="55">
        <f>D24/$M$10</f>
        <v>0.19011406844106465</v>
      </c>
      <c r="F31" s="48">
        <f>F18/$J$10</f>
        <v>1.19002284843869E-3</v>
      </c>
      <c r="G31" s="55">
        <f>F24/$M$10</f>
        <v>0.19011406844106465</v>
      </c>
      <c r="H31" s="48">
        <f>H18/$J$10</f>
        <v>1.19002284843869E-3</v>
      </c>
      <c r="I31" s="55">
        <f>H24/$M$10</f>
        <v>0.19011406844106465</v>
      </c>
      <c r="J31" s="48">
        <f>J18/$J$10</f>
        <v>1.19002284843869E-3</v>
      </c>
      <c r="K31" s="55">
        <f>J24/$M$10</f>
        <v>0.19011406844106465</v>
      </c>
      <c r="L31" s="48">
        <f>L18/$J$10</f>
        <v>1.19002284843869E-3</v>
      </c>
      <c r="M31" s="55">
        <f>L24/$M$10</f>
        <v>0.19011406844106465</v>
      </c>
      <c r="N31" s="48">
        <f>N18/$J$10</f>
        <v>1.19002284843869E-3</v>
      </c>
      <c r="O31" s="49">
        <f>N24/$M$10</f>
        <v>0.19011406844106465</v>
      </c>
    </row>
    <row r="32" spans="2:15" ht="15.75" thickBot="1" x14ac:dyDescent="0.3">
      <c r="B32" s="40">
        <f t="shared" ref="B32:C32" si="14">B8</f>
        <v>9</v>
      </c>
      <c r="C32" s="12">
        <f t="shared" si="14"/>
        <v>0</v>
      </c>
      <c r="D32" s="50">
        <f t="shared" ref="D32:F32" si="15">D19/$J$10</f>
        <v>1.0702946496572734</v>
      </c>
      <c r="E32" s="56">
        <f t="shared" ref="E32:G32" si="16">D25/$M$10</f>
        <v>1.0535224400197727</v>
      </c>
      <c r="F32" s="51">
        <f t="shared" si="15"/>
        <v>1.0485410319878141</v>
      </c>
      <c r="G32" s="56">
        <f t="shared" si="16"/>
        <v>0.99531436033337184</v>
      </c>
      <c r="H32" s="51">
        <f t="shared" ref="H32" si="17">H19/$J$10</f>
        <v>1.0267874143183549</v>
      </c>
      <c r="I32" s="56">
        <f t="shared" ref="I32" si="18">H25/$M$10</f>
        <v>0.93949668770334371</v>
      </c>
      <c r="J32" s="51">
        <f t="shared" ref="J32" si="19">J19/$J$10</f>
        <v>6.0691165270373194E-2</v>
      </c>
      <c r="K32" s="56">
        <f t="shared" ref="K32" si="20">J25/$M$10</f>
        <v>1.9391634980988592</v>
      </c>
      <c r="L32" s="51">
        <f t="shared" ref="L32" si="21">L19/$J$10</f>
        <v>7.1401370906321402E-3</v>
      </c>
      <c r="M32" s="56">
        <f t="shared" ref="M32" si="22">L25/$M$10</f>
        <v>0.22813688212927757</v>
      </c>
      <c r="N32" s="51">
        <f t="shared" ref="N32" si="23">N19/$J$10</f>
        <v>7.3781416603198785E-2</v>
      </c>
      <c r="O32" s="52">
        <f t="shared" ref="O32" si="24">N25/$M$10</f>
        <v>1.9645120405576681</v>
      </c>
    </row>
    <row r="40" spans="1:13" x14ac:dyDescent="0.25">
      <c r="A40" s="17" t="s">
        <v>19</v>
      </c>
      <c r="B40" s="37"/>
      <c r="C40" s="37"/>
    </row>
    <row r="41" spans="1:13" x14ac:dyDescent="0.25">
      <c r="B41" s="70">
        <f>B5</f>
        <v>5</v>
      </c>
      <c r="C41" s="70">
        <f>B6</f>
        <v>7</v>
      </c>
      <c r="D41" s="70">
        <f>B7</f>
        <v>8</v>
      </c>
      <c r="E41" s="70">
        <f>B8</f>
        <v>9</v>
      </c>
      <c r="F41" s="70"/>
      <c r="G41" s="70"/>
      <c r="I41" s="17" t="s">
        <v>20</v>
      </c>
    </row>
    <row r="42" spans="1:13" x14ac:dyDescent="0.25">
      <c r="B42" s="70">
        <f>D3</f>
        <v>30</v>
      </c>
      <c r="C42" s="70">
        <f>F3</f>
        <v>32</v>
      </c>
      <c r="D42" s="70">
        <f>H3</f>
        <v>34</v>
      </c>
      <c r="E42" s="70">
        <f>J3</f>
        <v>36</v>
      </c>
      <c r="F42" s="70">
        <f>L3</f>
        <v>38</v>
      </c>
      <c r="G42" s="70">
        <f>N3</f>
        <v>40</v>
      </c>
      <c r="I42" s="17" t="s">
        <v>21</v>
      </c>
    </row>
    <row r="43" spans="1:13" x14ac:dyDescent="0.25">
      <c r="B43" s="37">
        <f>TRUNC(D29,4)</f>
        <v>0.93259999999999998</v>
      </c>
      <c r="C43" s="37">
        <f>TRUNC(E29,4)</f>
        <v>0.94779999999999998</v>
      </c>
      <c r="I43" s="17" t="s">
        <v>24</v>
      </c>
      <c r="J43" s="17">
        <f>$B$41</f>
        <v>5</v>
      </c>
      <c r="K43" s="17" t="s">
        <v>22</v>
      </c>
      <c r="L43" s="17">
        <f>$B$42</f>
        <v>30</v>
      </c>
      <c r="M43" s="17" t="s">
        <v>23</v>
      </c>
    </row>
    <row r="44" spans="1:13" x14ac:dyDescent="0.25">
      <c r="B44" s="37">
        <f>TRUNC(F29,4)</f>
        <v>0.91249999999999998</v>
      </c>
      <c r="C44" s="37">
        <f>TRUNC(G29,4)</f>
        <v>0.89219999999999999</v>
      </c>
      <c r="I44" s="17" t="s">
        <v>24</v>
      </c>
      <c r="J44" s="17">
        <f t="shared" ref="J44:J48" si="25">$B$41</f>
        <v>5</v>
      </c>
      <c r="K44" s="17" t="s">
        <v>22</v>
      </c>
      <c r="L44" s="17">
        <f>$C$42</f>
        <v>32</v>
      </c>
      <c r="M44" s="17" t="s">
        <v>23</v>
      </c>
    </row>
    <row r="45" spans="1:13" x14ac:dyDescent="0.25">
      <c r="B45" s="37">
        <f>TRUNC(H29,4)</f>
        <v>0.89149999999999996</v>
      </c>
      <c r="C45" s="37">
        <f>TRUNC(I29,4)</f>
        <v>0.8377</v>
      </c>
      <c r="I45" s="17" t="s">
        <v>24</v>
      </c>
      <c r="J45" s="17">
        <f t="shared" si="25"/>
        <v>5</v>
      </c>
      <c r="K45" s="17" t="s">
        <v>22</v>
      </c>
      <c r="L45" s="17">
        <f>$D$42</f>
        <v>34</v>
      </c>
      <c r="M45" s="17" t="s">
        <v>23</v>
      </c>
    </row>
    <row r="46" spans="1:13" x14ac:dyDescent="0.25">
      <c r="B46" s="37">
        <f>TRUNC(J29,4)</f>
        <v>1.1000000000000001E-3</v>
      </c>
      <c r="C46" s="37">
        <f>TRUNC(K29,4)</f>
        <v>9.5000000000000001E-2</v>
      </c>
      <c r="I46" s="17" t="s">
        <v>24</v>
      </c>
      <c r="J46" s="17">
        <f t="shared" si="25"/>
        <v>5</v>
      </c>
      <c r="K46" s="17" t="s">
        <v>22</v>
      </c>
      <c r="L46" s="17">
        <f>$E$42</f>
        <v>36</v>
      </c>
      <c r="M46" s="17" t="s">
        <v>23</v>
      </c>
    </row>
    <row r="47" spans="1:13" x14ac:dyDescent="0.25">
      <c r="B47" s="37">
        <f>TRUNC(L29,4)</f>
        <v>5.8999999999999999E-3</v>
      </c>
      <c r="C47" s="37">
        <f>TRUNC(M29,4)</f>
        <v>1.8599999999999998E-2</v>
      </c>
      <c r="I47" s="17" t="s">
        <v>24</v>
      </c>
      <c r="J47" s="17">
        <f t="shared" si="25"/>
        <v>5</v>
      </c>
      <c r="K47" s="17" t="s">
        <v>22</v>
      </c>
      <c r="L47" s="17">
        <f>$F$42</f>
        <v>38</v>
      </c>
      <c r="M47" s="17" t="s">
        <v>23</v>
      </c>
    </row>
    <row r="48" spans="1:13" x14ac:dyDescent="0.25">
      <c r="B48" s="37">
        <f>TRUNC(N29,4)</f>
        <v>2.3E-3</v>
      </c>
      <c r="C48" s="37">
        <f>TRUNC(O29,4)</f>
        <v>0.19009999999999999</v>
      </c>
      <c r="I48" s="17" t="s">
        <v>24</v>
      </c>
      <c r="J48" s="17">
        <f t="shared" si="25"/>
        <v>5</v>
      </c>
      <c r="K48" s="17" t="s">
        <v>22</v>
      </c>
      <c r="L48" s="17">
        <f>$G$42</f>
        <v>40</v>
      </c>
      <c r="M48" s="17" t="s">
        <v>23</v>
      </c>
    </row>
    <row r="49" spans="2:13" x14ac:dyDescent="0.25">
      <c r="B49" s="37">
        <f>TRUNC(D30,4)</f>
        <v>1</v>
      </c>
      <c r="C49" s="37">
        <f>TRUNC(E30,4)</f>
        <v>1.0008999999999999</v>
      </c>
      <c r="I49" s="17" t="s">
        <v>24</v>
      </c>
      <c r="J49" s="17">
        <f>$C$41</f>
        <v>7</v>
      </c>
      <c r="K49" s="17" t="s">
        <v>22</v>
      </c>
      <c r="L49" s="17">
        <f>$B$42</f>
        <v>30</v>
      </c>
      <c r="M49" s="17" t="s">
        <v>23</v>
      </c>
    </row>
    <row r="50" spans="2:13" x14ac:dyDescent="0.25">
      <c r="B50" s="37">
        <f>TRUNC(F30,4)</f>
        <v>0.97899999999999998</v>
      </c>
      <c r="C50" s="37">
        <f>TRUNC(G30,4)</f>
        <v>0.94389999999999996</v>
      </c>
      <c r="I50" s="17" t="s">
        <v>24</v>
      </c>
      <c r="J50" s="17">
        <f t="shared" ref="J50:J54" si="26">$C$41</f>
        <v>7</v>
      </c>
      <c r="K50" s="17" t="s">
        <v>22</v>
      </c>
      <c r="L50" s="17">
        <f>$C$42</f>
        <v>32</v>
      </c>
      <c r="M50" s="17" t="s">
        <v>23</v>
      </c>
    </row>
    <row r="51" spans="2:13" x14ac:dyDescent="0.25">
      <c r="B51" s="37">
        <f>TRUNC(H30,4)</f>
        <v>0.95809999999999995</v>
      </c>
      <c r="C51" s="37">
        <f>TRUNC(I30,4)</f>
        <v>0.88939999999999997</v>
      </c>
      <c r="I51" s="17" t="s">
        <v>24</v>
      </c>
      <c r="J51" s="17">
        <f t="shared" si="26"/>
        <v>7</v>
      </c>
      <c r="K51" s="17" t="s">
        <v>22</v>
      </c>
      <c r="L51" s="17">
        <f>$D$42</f>
        <v>34</v>
      </c>
      <c r="M51" s="17" t="s">
        <v>23</v>
      </c>
    </row>
    <row r="52" spans="2:13" x14ac:dyDescent="0.25">
      <c r="B52" s="37">
        <f>TRUNC(J30,4)</f>
        <v>1.1000000000000001E-3</v>
      </c>
      <c r="C52" s="37">
        <f>TRUNC(K30,4)</f>
        <v>0.19009999999999999</v>
      </c>
      <c r="I52" s="17" t="s">
        <v>24</v>
      </c>
      <c r="J52" s="17">
        <f t="shared" si="26"/>
        <v>7</v>
      </c>
      <c r="K52" s="17" t="s">
        <v>22</v>
      </c>
      <c r="L52" s="17">
        <f>$E$42</f>
        <v>36</v>
      </c>
      <c r="M52" s="17" t="s">
        <v>23</v>
      </c>
    </row>
    <row r="53" spans="2:13" x14ac:dyDescent="0.25">
      <c r="B53" s="37">
        <f>TRUNC(L30,4)</f>
        <v>6.0600000000000001E-2</v>
      </c>
      <c r="C53" s="37">
        <f>TRUNC(M30,4)</f>
        <v>0.10199999999999999</v>
      </c>
      <c r="I53" s="17" t="s">
        <v>24</v>
      </c>
      <c r="J53" s="17">
        <f t="shared" si="26"/>
        <v>7</v>
      </c>
      <c r="K53" s="17" t="s">
        <v>22</v>
      </c>
      <c r="L53" s="17">
        <f>$F$42</f>
        <v>38</v>
      </c>
      <c r="M53" s="17" t="s">
        <v>23</v>
      </c>
    </row>
    <row r="54" spans="2:13" x14ac:dyDescent="0.25">
      <c r="B54" s="37">
        <f>TRUNC(N30,4)</f>
        <v>2.8144</v>
      </c>
      <c r="C54" s="37">
        <f>TRUNC(O30,4)</f>
        <v>17.292999999999999</v>
      </c>
      <c r="I54" s="17" t="s">
        <v>24</v>
      </c>
      <c r="J54" s="17">
        <f t="shared" si="26"/>
        <v>7</v>
      </c>
      <c r="K54" s="17" t="s">
        <v>22</v>
      </c>
      <c r="L54" s="17">
        <f>$G$42</f>
        <v>40</v>
      </c>
      <c r="M54" s="17" t="s">
        <v>23</v>
      </c>
    </row>
    <row r="55" spans="2:13" x14ac:dyDescent="0.25">
      <c r="B55" s="37">
        <f>TRUNC(D31,4)</f>
        <v>1.1000000000000001E-3</v>
      </c>
      <c r="C55" s="37">
        <f>TRUNC(E31,4)</f>
        <v>0.19009999999999999</v>
      </c>
      <c r="I55" s="17" t="s">
        <v>24</v>
      </c>
      <c r="J55" s="17">
        <f t="shared" ref="J55:J60" si="27">$D$41</f>
        <v>8</v>
      </c>
      <c r="K55" s="17" t="s">
        <v>22</v>
      </c>
      <c r="L55" s="17">
        <f>$B$42</f>
        <v>30</v>
      </c>
      <c r="M55" s="17" t="s">
        <v>23</v>
      </c>
    </row>
    <row r="56" spans="2:13" x14ac:dyDescent="0.25">
      <c r="B56" s="37">
        <f>TRUNC(F31,4)</f>
        <v>1.1000000000000001E-3</v>
      </c>
      <c r="C56" s="37">
        <f>TRUNC(G31,4)</f>
        <v>0.19009999999999999</v>
      </c>
      <c r="I56" s="17" t="s">
        <v>24</v>
      </c>
      <c r="J56" s="17">
        <f t="shared" si="27"/>
        <v>8</v>
      </c>
      <c r="K56" s="17" t="s">
        <v>22</v>
      </c>
      <c r="L56" s="17">
        <f>$C$42</f>
        <v>32</v>
      </c>
      <c r="M56" s="17" t="s">
        <v>23</v>
      </c>
    </row>
    <row r="57" spans="2:13" x14ac:dyDescent="0.25">
      <c r="B57" s="37">
        <f>TRUNC(H31,4)</f>
        <v>1.1000000000000001E-3</v>
      </c>
      <c r="C57" s="37">
        <f>TRUNC(I31,4)</f>
        <v>0.19009999999999999</v>
      </c>
      <c r="I57" s="17" t="s">
        <v>24</v>
      </c>
      <c r="J57" s="17">
        <f t="shared" si="27"/>
        <v>8</v>
      </c>
      <c r="K57" s="17" t="s">
        <v>22</v>
      </c>
      <c r="L57" s="17">
        <f>$D$42</f>
        <v>34</v>
      </c>
      <c r="M57" s="17" t="s">
        <v>23</v>
      </c>
    </row>
    <row r="58" spans="2:13" x14ac:dyDescent="0.25">
      <c r="B58" s="37">
        <f>TRUNC(J31,4)</f>
        <v>1.1000000000000001E-3</v>
      </c>
      <c r="C58" s="37">
        <f>TRUNC(K31,4)</f>
        <v>0.19009999999999999</v>
      </c>
      <c r="I58" s="17" t="s">
        <v>24</v>
      </c>
      <c r="J58" s="17">
        <f t="shared" si="27"/>
        <v>8</v>
      </c>
      <c r="K58" s="17" t="s">
        <v>22</v>
      </c>
      <c r="L58" s="17">
        <f>$E$42</f>
        <v>36</v>
      </c>
      <c r="M58" s="17" t="s">
        <v>23</v>
      </c>
    </row>
    <row r="59" spans="2:13" x14ac:dyDescent="0.25">
      <c r="B59" s="37">
        <f>TRUNC(L31,4)</f>
        <v>1.1000000000000001E-3</v>
      </c>
      <c r="C59" s="37">
        <f>TRUNC(M31,4)</f>
        <v>0.19009999999999999</v>
      </c>
      <c r="I59" s="17" t="s">
        <v>24</v>
      </c>
      <c r="J59" s="17">
        <f t="shared" si="27"/>
        <v>8</v>
      </c>
      <c r="K59" s="17" t="s">
        <v>22</v>
      </c>
      <c r="L59" s="17">
        <f>$F$42</f>
        <v>38</v>
      </c>
      <c r="M59" s="17" t="s">
        <v>23</v>
      </c>
    </row>
    <row r="60" spans="2:13" x14ac:dyDescent="0.25">
      <c r="B60" s="37">
        <f>TRUNC(N31,4)</f>
        <v>1.1000000000000001E-3</v>
      </c>
      <c r="C60" s="37">
        <f>TRUNC(O31,4)</f>
        <v>0.19009999999999999</v>
      </c>
      <c r="I60" s="17" t="s">
        <v>24</v>
      </c>
      <c r="J60" s="17">
        <f t="shared" si="27"/>
        <v>8</v>
      </c>
      <c r="K60" s="17" t="s">
        <v>22</v>
      </c>
      <c r="L60" s="17">
        <f>$G$42</f>
        <v>40</v>
      </c>
      <c r="M60" s="17" t="s">
        <v>23</v>
      </c>
    </row>
    <row r="61" spans="2:13" x14ac:dyDescent="0.25">
      <c r="B61" s="37">
        <f>TRUNC(D32,4)</f>
        <v>1.0702</v>
      </c>
      <c r="C61" s="37">
        <f>TRUNC(E32,4)</f>
        <v>1.0535000000000001</v>
      </c>
      <c r="I61" s="17" t="s">
        <v>24</v>
      </c>
      <c r="J61" s="17">
        <f t="shared" ref="J61:J66" si="28">$E$41</f>
        <v>9</v>
      </c>
      <c r="K61" s="17" t="s">
        <v>22</v>
      </c>
      <c r="L61" s="17">
        <f>$B$42</f>
        <v>30</v>
      </c>
      <c r="M61" s="17" t="s">
        <v>23</v>
      </c>
    </row>
    <row r="62" spans="2:13" x14ac:dyDescent="0.25">
      <c r="B62" s="37">
        <f>TRUNC(F32,4)</f>
        <v>1.0485</v>
      </c>
      <c r="C62" s="37">
        <f>TRUNC(G32,4)</f>
        <v>0.99529999999999996</v>
      </c>
      <c r="I62" s="17" t="s">
        <v>24</v>
      </c>
      <c r="J62" s="17">
        <f t="shared" si="28"/>
        <v>9</v>
      </c>
      <c r="K62" s="17" t="s">
        <v>22</v>
      </c>
      <c r="L62" s="17">
        <f>$C$42</f>
        <v>32</v>
      </c>
      <c r="M62" s="17" t="s">
        <v>23</v>
      </c>
    </row>
    <row r="63" spans="2:13" x14ac:dyDescent="0.25">
      <c r="B63" s="37">
        <f>TRUNC(H32,4)</f>
        <v>1.0266999999999999</v>
      </c>
      <c r="C63" s="37">
        <f>TRUNC(I32,4)</f>
        <v>0.93940000000000001</v>
      </c>
      <c r="I63" s="17" t="s">
        <v>24</v>
      </c>
      <c r="J63" s="17">
        <f t="shared" si="28"/>
        <v>9</v>
      </c>
      <c r="K63" s="17" t="s">
        <v>22</v>
      </c>
      <c r="L63" s="17">
        <f>$D$42</f>
        <v>34</v>
      </c>
      <c r="M63" s="17" t="s">
        <v>23</v>
      </c>
    </row>
    <row r="64" spans="2:13" x14ac:dyDescent="0.25">
      <c r="B64" s="37">
        <f>TRUNC(J32,4)</f>
        <v>6.0600000000000001E-2</v>
      </c>
      <c r="C64" s="37">
        <f>TRUNC(K32,4)</f>
        <v>1.9391</v>
      </c>
      <c r="I64" s="17" t="s">
        <v>24</v>
      </c>
      <c r="J64" s="17">
        <f t="shared" si="28"/>
        <v>9</v>
      </c>
      <c r="K64" s="17" t="s">
        <v>22</v>
      </c>
      <c r="L64" s="17">
        <f>$E$42</f>
        <v>36</v>
      </c>
      <c r="M64" s="17" t="s">
        <v>23</v>
      </c>
    </row>
    <row r="65" spans="1:13" x14ac:dyDescent="0.25">
      <c r="B65" s="37">
        <f>TRUNC(L32,4)</f>
        <v>7.1000000000000004E-3</v>
      </c>
      <c r="C65" s="37">
        <f>TRUNC(M32,4)</f>
        <v>0.2281</v>
      </c>
      <c r="I65" s="17" t="s">
        <v>24</v>
      </c>
      <c r="J65" s="17">
        <f t="shared" si="28"/>
        <v>9</v>
      </c>
      <c r="K65" s="17" t="s">
        <v>22</v>
      </c>
      <c r="L65" s="17">
        <f>$F$42</f>
        <v>38</v>
      </c>
      <c r="M65" s="17" t="s">
        <v>23</v>
      </c>
    </row>
    <row r="66" spans="1:13" x14ac:dyDescent="0.25">
      <c r="B66" s="37">
        <f>TRUNC(N32,4)</f>
        <v>7.3700000000000002E-2</v>
      </c>
      <c r="C66" s="37">
        <f>TRUNC(O32,4)</f>
        <v>1.9644999999999999</v>
      </c>
      <c r="I66" s="17" t="s">
        <v>24</v>
      </c>
      <c r="J66" s="17">
        <f t="shared" si="28"/>
        <v>9</v>
      </c>
      <c r="K66" s="17" t="s">
        <v>22</v>
      </c>
      <c r="L66" s="17">
        <f>$G$42</f>
        <v>40</v>
      </c>
      <c r="M66" s="17" t="s">
        <v>23</v>
      </c>
    </row>
    <row r="68" spans="1:13" x14ac:dyDescent="0.25">
      <c r="A68" s="17" t="s">
        <v>35</v>
      </c>
    </row>
    <row r="69" spans="1:13" x14ac:dyDescent="0.25">
      <c r="B69" s="17">
        <f>B5</f>
        <v>5</v>
      </c>
      <c r="C69" s="17">
        <f>B6</f>
        <v>7</v>
      </c>
      <c r="D69" s="17">
        <f>B7</f>
        <v>8</v>
      </c>
      <c r="E69" s="17">
        <f>B8</f>
        <v>9</v>
      </c>
      <c r="I69" s="17" t="s">
        <v>20</v>
      </c>
    </row>
    <row r="70" spans="1:13" x14ac:dyDescent="0.25">
      <c r="B70" s="17">
        <f>D3</f>
        <v>30</v>
      </c>
      <c r="C70" s="17">
        <f>F3</f>
        <v>32</v>
      </c>
      <c r="D70" s="17">
        <f>H3</f>
        <v>34</v>
      </c>
      <c r="E70" s="17">
        <f>J3</f>
        <v>36</v>
      </c>
      <c r="F70" s="17">
        <f>L3</f>
        <v>38</v>
      </c>
      <c r="G70" s="17">
        <f>N3</f>
        <v>40</v>
      </c>
      <c r="I70" s="17" t="s">
        <v>21</v>
      </c>
    </row>
    <row r="71" spans="1:13" x14ac:dyDescent="0.25">
      <c r="B71" s="17" t="str">
        <f>SUBSTITUTE(B43,",",".")</f>
        <v>0.9326</v>
      </c>
      <c r="C71" s="17" t="str">
        <f>SUBSTITUTE(C43,",",".")</f>
        <v>0.9478</v>
      </c>
      <c r="I71" s="17" t="s">
        <v>24</v>
      </c>
      <c r="J71" s="17">
        <f>$B$41</f>
        <v>5</v>
      </c>
      <c r="K71" s="17" t="s">
        <v>22</v>
      </c>
      <c r="L71" s="17">
        <f>$B$42</f>
        <v>30</v>
      </c>
      <c r="M71" s="17" t="s">
        <v>23</v>
      </c>
    </row>
    <row r="72" spans="1:13" x14ac:dyDescent="0.25">
      <c r="B72" s="17" t="str">
        <f t="shared" ref="B72:C82" si="29">SUBSTITUTE(B44,",",".")</f>
        <v>0.9125</v>
      </c>
      <c r="C72" s="17" t="str">
        <f t="shared" si="29"/>
        <v>0.8922</v>
      </c>
      <c r="I72" s="17" t="s">
        <v>24</v>
      </c>
      <c r="J72" s="17">
        <f t="shared" ref="J72:J76" si="30">$B$41</f>
        <v>5</v>
      </c>
      <c r="K72" s="17" t="s">
        <v>22</v>
      </c>
      <c r="L72" s="17">
        <f>$C$42</f>
        <v>32</v>
      </c>
      <c r="M72" s="17" t="s">
        <v>23</v>
      </c>
    </row>
    <row r="73" spans="1:13" x14ac:dyDescent="0.25">
      <c r="B73" s="17" t="str">
        <f t="shared" si="29"/>
        <v>0.8915</v>
      </c>
      <c r="C73" s="17" t="str">
        <f t="shared" si="29"/>
        <v>0.8377</v>
      </c>
      <c r="I73" s="17" t="s">
        <v>24</v>
      </c>
      <c r="J73" s="17">
        <f t="shared" si="30"/>
        <v>5</v>
      </c>
      <c r="K73" s="17" t="s">
        <v>22</v>
      </c>
      <c r="L73" s="17">
        <f>$D$42</f>
        <v>34</v>
      </c>
      <c r="M73" s="17" t="s">
        <v>23</v>
      </c>
    </row>
    <row r="74" spans="1:13" x14ac:dyDescent="0.25">
      <c r="B74" s="17" t="str">
        <f t="shared" si="29"/>
        <v>0.0011</v>
      </c>
      <c r="C74" s="17" t="str">
        <f t="shared" si="29"/>
        <v>0.095</v>
      </c>
      <c r="I74" s="17" t="s">
        <v>24</v>
      </c>
      <c r="J74" s="17">
        <f t="shared" si="30"/>
        <v>5</v>
      </c>
      <c r="K74" s="17" t="s">
        <v>22</v>
      </c>
      <c r="L74" s="17">
        <f>$E$42</f>
        <v>36</v>
      </c>
      <c r="M74" s="17" t="s">
        <v>23</v>
      </c>
    </row>
    <row r="75" spans="1:13" x14ac:dyDescent="0.25">
      <c r="B75" s="17" t="str">
        <f t="shared" si="29"/>
        <v>0.0059</v>
      </c>
      <c r="C75" s="17" t="str">
        <f t="shared" si="29"/>
        <v>0.0186</v>
      </c>
      <c r="I75" s="17" t="s">
        <v>24</v>
      </c>
      <c r="J75" s="17">
        <f t="shared" si="30"/>
        <v>5</v>
      </c>
      <c r="K75" s="17" t="s">
        <v>22</v>
      </c>
      <c r="L75" s="17">
        <f>$F$42</f>
        <v>38</v>
      </c>
      <c r="M75" s="17" t="s">
        <v>23</v>
      </c>
    </row>
    <row r="76" spans="1:13" x14ac:dyDescent="0.25">
      <c r="B76" s="17" t="str">
        <f t="shared" si="29"/>
        <v>0.0023</v>
      </c>
      <c r="C76" s="17" t="str">
        <f t="shared" si="29"/>
        <v>0.1901</v>
      </c>
      <c r="I76" s="17" t="s">
        <v>24</v>
      </c>
      <c r="J76" s="17">
        <f t="shared" si="30"/>
        <v>5</v>
      </c>
      <c r="K76" s="17" t="s">
        <v>22</v>
      </c>
      <c r="L76" s="17">
        <f>$G$42</f>
        <v>40</v>
      </c>
      <c r="M76" s="17" t="s">
        <v>23</v>
      </c>
    </row>
    <row r="77" spans="1:13" x14ac:dyDescent="0.25">
      <c r="B77" s="17" t="str">
        <f t="shared" si="29"/>
        <v>1</v>
      </c>
      <c r="C77" s="17" t="str">
        <f t="shared" si="29"/>
        <v>1.0009</v>
      </c>
      <c r="I77" s="17" t="s">
        <v>24</v>
      </c>
      <c r="J77" s="17">
        <f>$C$41</f>
        <v>7</v>
      </c>
      <c r="K77" s="17" t="s">
        <v>22</v>
      </c>
      <c r="L77" s="17">
        <f>$B$42</f>
        <v>30</v>
      </c>
      <c r="M77" s="17" t="s">
        <v>23</v>
      </c>
    </row>
    <row r="78" spans="1:13" x14ac:dyDescent="0.25">
      <c r="B78" s="17" t="str">
        <f t="shared" si="29"/>
        <v>0.979</v>
      </c>
      <c r="C78" s="17" t="str">
        <f t="shared" si="29"/>
        <v>0.9439</v>
      </c>
      <c r="I78" s="17" t="s">
        <v>24</v>
      </c>
      <c r="J78" s="17">
        <f t="shared" ref="J78:J82" si="31">$C$41</f>
        <v>7</v>
      </c>
      <c r="K78" s="17" t="s">
        <v>22</v>
      </c>
      <c r="L78" s="17">
        <f>$C$42</f>
        <v>32</v>
      </c>
      <c r="M78" s="17" t="s">
        <v>23</v>
      </c>
    </row>
    <row r="79" spans="1:13" x14ac:dyDescent="0.25">
      <c r="B79" s="17" t="str">
        <f t="shared" si="29"/>
        <v>0.9581</v>
      </c>
      <c r="C79" s="17" t="str">
        <f t="shared" si="29"/>
        <v>0.8894</v>
      </c>
      <c r="I79" s="17" t="s">
        <v>24</v>
      </c>
      <c r="J79" s="17">
        <f t="shared" si="31"/>
        <v>7</v>
      </c>
      <c r="K79" s="17" t="s">
        <v>22</v>
      </c>
      <c r="L79" s="17">
        <f>$D$42</f>
        <v>34</v>
      </c>
      <c r="M79" s="17" t="s">
        <v>23</v>
      </c>
    </row>
    <row r="80" spans="1:13" x14ac:dyDescent="0.25">
      <c r="B80" s="17" t="str">
        <f t="shared" si="29"/>
        <v>0.0011</v>
      </c>
      <c r="C80" s="17" t="str">
        <f t="shared" si="29"/>
        <v>0.1901</v>
      </c>
      <c r="I80" s="17" t="s">
        <v>24</v>
      </c>
      <c r="J80" s="17">
        <f t="shared" si="31"/>
        <v>7</v>
      </c>
      <c r="K80" s="17" t="s">
        <v>22</v>
      </c>
      <c r="L80" s="17">
        <f>$E$42</f>
        <v>36</v>
      </c>
      <c r="M80" s="17" t="s">
        <v>23</v>
      </c>
    </row>
    <row r="81" spans="2:13" x14ac:dyDescent="0.25">
      <c r="B81" s="17" t="str">
        <f t="shared" si="29"/>
        <v>0.0606</v>
      </c>
      <c r="C81" s="17" t="str">
        <f t="shared" si="29"/>
        <v>0.102</v>
      </c>
      <c r="I81" s="17" t="s">
        <v>24</v>
      </c>
      <c r="J81" s="17">
        <f t="shared" si="31"/>
        <v>7</v>
      </c>
      <c r="K81" s="17" t="s">
        <v>22</v>
      </c>
      <c r="L81" s="17">
        <f>$F$42</f>
        <v>38</v>
      </c>
      <c r="M81" s="17" t="s">
        <v>23</v>
      </c>
    </row>
    <row r="82" spans="2:13" x14ac:dyDescent="0.25">
      <c r="B82" s="17" t="str">
        <f t="shared" ref="B82:B94" si="32">SUBSTITUTE(B54,",",".")</f>
        <v>2.8144</v>
      </c>
      <c r="C82" s="17" t="str">
        <f t="shared" si="29"/>
        <v>17.293</v>
      </c>
      <c r="I82" s="17" t="s">
        <v>24</v>
      </c>
      <c r="J82" s="17">
        <f t="shared" si="31"/>
        <v>7</v>
      </c>
      <c r="K82" s="17" t="s">
        <v>22</v>
      </c>
      <c r="L82" s="17">
        <f>$G$42</f>
        <v>40</v>
      </c>
      <c r="M82" s="17" t="s">
        <v>23</v>
      </c>
    </row>
    <row r="83" spans="2:13" x14ac:dyDescent="0.25">
      <c r="B83" s="17" t="str">
        <f t="shared" si="32"/>
        <v>0.0011</v>
      </c>
      <c r="C83" s="17" t="str">
        <f t="shared" ref="C83:C94" si="33">SUBSTITUTE(C55,",",".")</f>
        <v>0.1901</v>
      </c>
      <c r="I83" s="17" t="s">
        <v>24</v>
      </c>
      <c r="J83" s="17">
        <f t="shared" ref="J83:J88" si="34">$D$41</f>
        <v>8</v>
      </c>
      <c r="K83" s="17" t="s">
        <v>22</v>
      </c>
      <c r="L83" s="17">
        <f>$B$42</f>
        <v>30</v>
      </c>
      <c r="M83" s="17" t="s">
        <v>23</v>
      </c>
    </row>
    <row r="84" spans="2:13" x14ac:dyDescent="0.25">
      <c r="B84" s="17" t="str">
        <f t="shared" si="32"/>
        <v>0.0011</v>
      </c>
      <c r="C84" s="17" t="str">
        <f t="shared" si="33"/>
        <v>0.1901</v>
      </c>
      <c r="I84" s="17" t="s">
        <v>24</v>
      </c>
      <c r="J84" s="17">
        <f t="shared" si="34"/>
        <v>8</v>
      </c>
      <c r="K84" s="17" t="s">
        <v>22</v>
      </c>
      <c r="L84" s="17">
        <f>$C$42</f>
        <v>32</v>
      </c>
      <c r="M84" s="17" t="s">
        <v>23</v>
      </c>
    </row>
    <row r="85" spans="2:13" x14ac:dyDescent="0.25">
      <c r="B85" s="17" t="str">
        <f t="shared" si="32"/>
        <v>0.0011</v>
      </c>
      <c r="C85" s="17" t="str">
        <f t="shared" si="33"/>
        <v>0.1901</v>
      </c>
      <c r="I85" s="17" t="s">
        <v>24</v>
      </c>
      <c r="J85" s="17">
        <f t="shared" si="34"/>
        <v>8</v>
      </c>
      <c r="K85" s="17" t="s">
        <v>22</v>
      </c>
      <c r="L85" s="17">
        <f>$D$42</f>
        <v>34</v>
      </c>
      <c r="M85" s="17" t="s">
        <v>23</v>
      </c>
    </row>
    <row r="86" spans="2:13" x14ac:dyDescent="0.25">
      <c r="B86" s="17" t="str">
        <f t="shared" si="32"/>
        <v>0.0011</v>
      </c>
      <c r="C86" s="17" t="str">
        <f t="shared" si="33"/>
        <v>0.1901</v>
      </c>
      <c r="I86" s="17" t="s">
        <v>24</v>
      </c>
      <c r="J86" s="17">
        <f t="shared" si="34"/>
        <v>8</v>
      </c>
      <c r="K86" s="17" t="s">
        <v>22</v>
      </c>
      <c r="L86" s="17">
        <f>$E$42</f>
        <v>36</v>
      </c>
      <c r="M86" s="17" t="s">
        <v>23</v>
      </c>
    </row>
    <row r="87" spans="2:13" x14ac:dyDescent="0.25">
      <c r="B87" s="17" t="str">
        <f t="shared" si="32"/>
        <v>0.0011</v>
      </c>
      <c r="C87" s="17" t="str">
        <f t="shared" si="33"/>
        <v>0.1901</v>
      </c>
      <c r="I87" s="17" t="s">
        <v>24</v>
      </c>
      <c r="J87" s="17">
        <f t="shared" si="34"/>
        <v>8</v>
      </c>
      <c r="K87" s="17" t="s">
        <v>22</v>
      </c>
      <c r="L87" s="17">
        <f>$F$42</f>
        <v>38</v>
      </c>
      <c r="M87" s="17" t="s">
        <v>23</v>
      </c>
    </row>
    <row r="88" spans="2:13" x14ac:dyDescent="0.25">
      <c r="B88" s="17" t="str">
        <f t="shared" si="32"/>
        <v>0.0011</v>
      </c>
      <c r="C88" s="17" t="str">
        <f t="shared" si="33"/>
        <v>0.1901</v>
      </c>
      <c r="I88" s="17" t="s">
        <v>24</v>
      </c>
      <c r="J88" s="17">
        <f t="shared" si="34"/>
        <v>8</v>
      </c>
      <c r="K88" s="17" t="s">
        <v>22</v>
      </c>
      <c r="L88" s="17">
        <f>$G$42</f>
        <v>40</v>
      </c>
      <c r="M88" s="17" t="s">
        <v>23</v>
      </c>
    </row>
    <row r="89" spans="2:13" x14ac:dyDescent="0.25">
      <c r="B89" s="17" t="str">
        <f t="shared" si="32"/>
        <v>1.0702</v>
      </c>
      <c r="C89" s="17" t="str">
        <f t="shared" si="33"/>
        <v>1.0535</v>
      </c>
      <c r="I89" s="17" t="s">
        <v>24</v>
      </c>
      <c r="J89" s="17">
        <f t="shared" ref="J89:J94" si="35">$E$41</f>
        <v>9</v>
      </c>
      <c r="K89" s="17" t="s">
        <v>22</v>
      </c>
      <c r="L89" s="17">
        <f>$B$42</f>
        <v>30</v>
      </c>
      <c r="M89" s="17" t="s">
        <v>23</v>
      </c>
    </row>
    <row r="90" spans="2:13" x14ac:dyDescent="0.25">
      <c r="B90" s="17" t="str">
        <f t="shared" si="32"/>
        <v>1.0485</v>
      </c>
      <c r="C90" s="17" t="str">
        <f t="shared" si="33"/>
        <v>0.9953</v>
      </c>
      <c r="I90" s="17" t="s">
        <v>24</v>
      </c>
      <c r="J90" s="17">
        <f t="shared" si="35"/>
        <v>9</v>
      </c>
      <c r="K90" s="17" t="s">
        <v>22</v>
      </c>
      <c r="L90" s="17">
        <f>$C$42</f>
        <v>32</v>
      </c>
      <c r="M90" s="17" t="s">
        <v>23</v>
      </c>
    </row>
    <row r="91" spans="2:13" x14ac:dyDescent="0.25">
      <c r="B91" s="17" t="str">
        <f t="shared" si="32"/>
        <v>1.0267</v>
      </c>
      <c r="C91" s="17" t="str">
        <f t="shared" si="33"/>
        <v>0.9394</v>
      </c>
      <c r="I91" s="17" t="s">
        <v>24</v>
      </c>
      <c r="J91" s="17">
        <f t="shared" si="35"/>
        <v>9</v>
      </c>
      <c r="K91" s="17" t="s">
        <v>22</v>
      </c>
      <c r="L91" s="17">
        <f>$D$42</f>
        <v>34</v>
      </c>
      <c r="M91" s="17" t="s">
        <v>23</v>
      </c>
    </row>
    <row r="92" spans="2:13" x14ac:dyDescent="0.25">
      <c r="B92" s="17" t="str">
        <f t="shared" si="32"/>
        <v>0.0606</v>
      </c>
      <c r="C92" s="17" t="str">
        <f t="shared" si="33"/>
        <v>1.9391</v>
      </c>
      <c r="I92" s="17" t="s">
        <v>24</v>
      </c>
      <c r="J92" s="17">
        <f t="shared" si="35"/>
        <v>9</v>
      </c>
      <c r="K92" s="17" t="s">
        <v>22</v>
      </c>
      <c r="L92" s="17">
        <f>$E$42</f>
        <v>36</v>
      </c>
      <c r="M92" s="17" t="s">
        <v>23</v>
      </c>
    </row>
    <row r="93" spans="2:13" x14ac:dyDescent="0.25">
      <c r="B93" s="17" t="str">
        <f t="shared" si="32"/>
        <v>0.0071</v>
      </c>
      <c r="C93" s="17" t="str">
        <f t="shared" si="33"/>
        <v>0.2281</v>
      </c>
      <c r="I93" s="17" t="s">
        <v>24</v>
      </c>
      <c r="J93" s="17">
        <f t="shared" si="35"/>
        <v>9</v>
      </c>
      <c r="K93" s="17" t="s">
        <v>22</v>
      </c>
      <c r="L93" s="17">
        <f>$F$42</f>
        <v>38</v>
      </c>
      <c r="M93" s="17" t="s">
        <v>23</v>
      </c>
    </row>
    <row r="94" spans="2:13" x14ac:dyDescent="0.25">
      <c r="B94" s="17" t="str">
        <f t="shared" si="32"/>
        <v>0.0737</v>
      </c>
      <c r="C94" s="17" t="str">
        <f t="shared" si="33"/>
        <v>1.9645</v>
      </c>
      <c r="I94" s="17" t="s">
        <v>24</v>
      </c>
      <c r="J94" s="17">
        <f t="shared" si="35"/>
        <v>9</v>
      </c>
      <c r="K94" s="17" t="s">
        <v>22</v>
      </c>
      <c r="L94" s="17">
        <f>$G$42</f>
        <v>40</v>
      </c>
      <c r="M94" s="17" t="s">
        <v>23</v>
      </c>
    </row>
  </sheetData>
  <sheetProtection password="CF4C" sheet="1" objects="1" scenarios="1"/>
  <mergeCells count="1">
    <mergeCell ref="D2:O2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O76"/>
  <sheetViews>
    <sheetView workbookViewId="0">
      <pane ySplit="13" topLeftCell="A14" activePane="bottomLeft" state="frozen"/>
      <selection activeCell="D40" sqref="D40"/>
      <selection pane="bottomLeft" activeCell="D40" sqref="D40"/>
    </sheetView>
  </sheetViews>
  <sheetFormatPr baseColWidth="10" defaultRowHeight="15" x14ac:dyDescent="0.25"/>
  <cols>
    <col min="1" max="1" width="11.42578125" style="17"/>
    <col min="2" max="2" width="13.28515625" style="17" bestFit="1" customWidth="1"/>
    <col min="3" max="3" width="12.42578125" style="17" bestFit="1" customWidth="1"/>
    <col min="4" max="4" width="16.28515625" style="17" customWidth="1"/>
    <col min="5" max="5" width="20.28515625" style="17" bestFit="1" customWidth="1"/>
    <col min="6" max="6" width="15.5703125" style="17" bestFit="1" customWidth="1"/>
    <col min="7" max="7" width="20.28515625" style="17" bestFit="1" customWidth="1"/>
    <col min="8" max="8" width="15.5703125" style="17" bestFit="1" customWidth="1"/>
    <col min="9" max="9" width="35.7109375" style="17" customWidth="1"/>
    <col min="10" max="10" width="15.5703125" style="17" bestFit="1" customWidth="1"/>
    <col min="11" max="11" width="18.7109375" style="17" bestFit="1" customWidth="1"/>
    <col min="12" max="12" width="14.140625" style="17" bestFit="1" customWidth="1"/>
    <col min="13" max="13" width="18.7109375" style="17" bestFit="1" customWidth="1"/>
    <col min="14" max="14" width="14.140625" style="17" bestFit="1" customWidth="1"/>
    <col min="15" max="15" width="20.28515625" style="17" bestFit="1" customWidth="1"/>
    <col min="16" max="16384" width="11.42578125" style="17"/>
  </cols>
  <sheetData>
    <row r="1" spans="2:15" ht="15.75" thickBot="1" x14ac:dyDescent="0.3"/>
    <row r="2" spans="2:15" ht="15.75" thickBot="1" x14ac:dyDescent="0.3">
      <c r="B2" s="38" t="s">
        <v>5</v>
      </c>
      <c r="C2" s="19"/>
      <c r="D2" s="111" t="s">
        <v>2</v>
      </c>
      <c r="E2" s="112"/>
      <c r="F2" s="112"/>
      <c r="G2" s="112"/>
      <c r="H2" s="112"/>
      <c r="I2" s="112"/>
      <c r="J2" s="64"/>
      <c r="K2" s="5"/>
      <c r="L2" s="5"/>
      <c r="M2" s="5"/>
      <c r="N2" s="5"/>
      <c r="O2" s="5"/>
    </row>
    <row r="3" spans="2:15" ht="15.75" thickBot="1" x14ac:dyDescent="0.3">
      <c r="B3" s="13" t="s">
        <v>4</v>
      </c>
      <c r="C3" s="14"/>
      <c r="D3" s="81">
        <v>30</v>
      </c>
      <c r="E3" s="82">
        <v>30</v>
      </c>
      <c r="F3" s="82">
        <v>32</v>
      </c>
      <c r="G3" s="83">
        <v>32</v>
      </c>
      <c r="H3" s="82">
        <v>34</v>
      </c>
      <c r="I3" s="108">
        <v>34</v>
      </c>
      <c r="J3" s="64"/>
      <c r="K3" s="5"/>
      <c r="L3" s="5"/>
      <c r="M3" s="5"/>
      <c r="N3" s="5"/>
      <c r="O3" s="5"/>
    </row>
    <row r="4" spans="2:15" ht="15.75" thickBot="1" x14ac:dyDescent="0.3">
      <c r="B4" s="38" t="s">
        <v>0</v>
      </c>
      <c r="C4" s="26" t="s">
        <v>1</v>
      </c>
      <c r="D4" s="19" t="s">
        <v>3</v>
      </c>
      <c r="E4" s="22" t="s">
        <v>6</v>
      </c>
      <c r="F4" s="19" t="s">
        <v>3</v>
      </c>
      <c r="G4" s="33" t="s">
        <v>6</v>
      </c>
      <c r="H4" s="19" t="s">
        <v>3</v>
      </c>
      <c r="I4" s="19" t="s">
        <v>6</v>
      </c>
      <c r="J4" s="64"/>
      <c r="K4" s="5"/>
      <c r="L4" s="5"/>
      <c r="M4" s="5"/>
      <c r="N4" s="5"/>
      <c r="O4" s="5"/>
    </row>
    <row r="5" spans="2:15" x14ac:dyDescent="0.25">
      <c r="B5" s="84">
        <v>5</v>
      </c>
      <c r="C5" s="85">
        <v>0</v>
      </c>
      <c r="D5" s="72">
        <v>783.72</v>
      </c>
      <c r="E5" s="73">
        <v>157.19999999999999</v>
      </c>
      <c r="F5" s="73">
        <v>766.84</v>
      </c>
      <c r="G5" s="74">
        <v>163.4</v>
      </c>
      <c r="H5" s="73">
        <v>749.16</v>
      </c>
      <c r="I5" s="103">
        <v>170</v>
      </c>
      <c r="J5" s="64"/>
      <c r="K5" s="5"/>
      <c r="L5" s="5"/>
      <c r="M5" s="5"/>
      <c r="N5" s="5"/>
      <c r="O5" s="5"/>
    </row>
    <row r="6" spans="2:15" x14ac:dyDescent="0.25">
      <c r="B6" s="92">
        <v>6</v>
      </c>
      <c r="C6" s="93">
        <v>0</v>
      </c>
      <c r="D6" s="94">
        <v>2</v>
      </c>
      <c r="E6" s="95">
        <v>2</v>
      </c>
      <c r="F6" s="95">
        <v>2</v>
      </c>
      <c r="G6" s="96">
        <v>2</v>
      </c>
      <c r="H6" s="95">
        <v>2</v>
      </c>
      <c r="I6" s="104">
        <v>2</v>
      </c>
      <c r="J6" s="64"/>
      <c r="K6" s="5"/>
      <c r="L6" s="5"/>
      <c r="M6" s="5"/>
      <c r="N6" s="5"/>
      <c r="O6" s="5"/>
    </row>
    <row r="7" spans="2:15" x14ac:dyDescent="0.25">
      <c r="B7" s="86">
        <v>7</v>
      </c>
      <c r="C7" s="87">
        <v>0</v>
      </c>
      <c r="D7" s="75">
        <v>840.32</v>
      </c>
      <c r="E7" s="76">
        <v>159.6</v>
      </c>
      <c r="F7" s="76">
        <v>822.74</v>
      </c>
      <c r="G7" s="77">
        <v>165.7</v>
      </c>
      <c r="H7" s="76">
        <v>805.16</v>
      </c>
      <c r="I7" s="105">
        <v>172.1</v>
      </c>
      <c r="J7" s="64"/>
      <c r="K7" s="5"/>
      <c r="L7" s="5"/>
      <c r="M7" s="5"/>
      <c r="N7" s="5"/>
      <c r="O7" s="5"/>
    </row>
    <row r="8" spans="2:15" x14ac:dyDescent="0.25">
      <c r="B8" s="97">
        <v>8</v>
      </c>
      <c r="C8" s="98">
        <v>0</v>
      </c>
      <c r="D8" s="99">
        <v>1</v>
      </c>
      <c r="E8" s="100">
        <v>1</v>
      </c>
      <c r="F8" s="100">
        <v>1</v>
      </c>
      <c r="G8" s="101">
        <v>1</v>
      </c>
      <c r="H8" s="100">
        <v>1</v>
      </c>
      <c r="I8" s="106">
        <v>1</v>
      </c>
      <c r="J8" s="64"/>
      <c r="K8" s="5"/>
      <c r="L8" s="5"/>
      <c r="M8" s="5"/>
      <c r="N8" s="5"/>
      <c r="O8" s="5"/>
    </row>
    <row r="9" spans="2:15" ht="15.75" thickBot="1" x14ac:dyDescent="0.3">
      <c r="B9" s="88">
        <v>9</v>
      </c>
      <c r="C9" s="89">
        <v>0</v>
      </c>
      <c r="D9" s="78">
        <v>899.39</v>
      </c>
      <c r="E9" s="79">
        <v>162.30000000000001</v>
      </c>
      <c r="F9" s="79">
        <v>881.11</v>
      </c>
      <c r="G9" s="80">
        <v>168.3</v>
      </c>
      <c r="H9" s="79">
        <v>862.83</v>
      </c>
      <c r="I9" s="107">
        <v>174.6</v>
      </c>
      <c r="J9" s="64"/>
      <c r="K9" s="5"/>
      <c r="L9" s="5"/>
      <c r="M9" s="5"/>
      <c r="N9" s="5"/>
      <c r="O9" s="5"/>
    </row>
    <row r="10" spans="2:15" x14ac:dyDescent="0.25">
      <c r="B10" s="34"/>
      <c r="C10" s="34"/>
      <c r="D10" s="34"/>
      <c r="E10" s="34"/>
      <c r="F10" s="34"/>
      <c r="G10" s="35"/>
      <c r="H10" s="34"/>
      <c r="I10" s="34"/>
      <c r="J10" s="34"/>
      <c r="K10" s="34"/>
      <c r="L10" s="34"/>
      <c r="M10" s="34"/>
      <c r="N10" s="34"/>
      <c r="O10" s="34"/>
    </row>
    <row r="11" spans="2:15" x14ac:dyDescent="0.25">
      <c r="B11" s="34" t="s">
        <v>13</v>
      </c>
      <c r="C11" s="17" t="s">
        <v>14</v>
      </c>
      <c r="E11" s="90">
        <v>30</v>
      </c>
      <c r="F11" s="34"/>
      <c r="G11" s="5" t="s">
        <v>3</v>
      </c>
      <c r="H11" s="91">
        <v>840.32</v>
      </c>
      <c r="I11" s="5" t="s">
        <v>8</v>
      </c>
      <c r="J11" s="91">
        <f>H11*3600</f>
        <v>3025152</v>
      </c>
      <c r="K11" s="34"/>
      <c r="L11" s="36" t="s">
        <v>18</v>
      </c>
      <c r="M11" s="91">
        <v>5.26</v>
      </c>
      <c r="N11" s="34"/>
      <c r="O11" s="34"/>
    </row>
    <row r="12" spans="2:15" x14ac:dyDescent="0.25">
      <c r="B12" s="34"/>
      <c r="C12" s="17" t="s">
        <v>15</v>
      </c>
      <c r="E12" s="90">
        <v>7</v>
      </c>
      <c r="F12" s="34"/>
      <c r="G12" s="5" t="s">
        <v>6</v>
      </c>
      <c r="H12" s="91">
        <v>159.6</v>
      </c>
      <c r="I12" s="5" t="s">
        <v>7</v>
      </c>
      <c r="J12" s="91">
        <f>H12*3600</f>
        <v>574560</v>
      </c>
      <c r="K12" s="34"/>
      <c r="L12" s="34"/>
      <c r="M12" s="34"/>
      <c r="N12" s="34"/>
      <c r="O12" s="34"/>
    </row>
    <row r="14" spans="2:15" ht="15.75" thickBot="1" x14ac:dyDescent="0.3"/>
    <row r="15" spans="2:15" ht="15.75" thickBot="1" x14ac:dyDescent="0.3">
      <c r="B15" s="17" t="s">
        <v>11</v>
      </c>
      <c r="D15" s="15" t="s">
        <v>9</v>
      </c>
      <c r="E15" s="16" t="s">
        <v>10</v>
      </c>
      <c r="F15" s="8" t="s">
        <v>9</v>
      </c>
      <c r="G15" s="16" t="s">
        <v>10</v>
      </c>
      <c r="H15" s="8" t="s">
        <v>9</v>
      </c>
      <c r="I15" s="8" t="s">
        <v>10</v>
      </c>
      <c r="J15" s="64"/>
      <c r="K15" s="5"/>
      <c r="L15" s="5"/>
      <c r="M15" s="5"/>
      <c r="N15" s="5"/>
      <c r="O15" s="5"/>
    </row>
    <row r="16" spans="2:15" ht="15.75" thickBot="1" x14ac:dyDescent="0.3">
      <c r="B16" s="38" t="s">
        <v>0</v>
      </c>
      <c r="C16" s="26" t="s">
        <v>1</v>
      </c>
      <c r="D16" s="23" t="s">
        <v>8</v>
      </c>
      <c r="E16" s="7" t="s">
        <v>7</v>
      </c>
      <c r="F16" s="6" t="s">
        <v>8</v>
      </c>
      <c r="G16" s="24" t="s">
        <v>7</v>
      </c>
      <c r="H16" s="6" t="s">
        <v>8</v>
      </c>
      <c r="I16" s="6" t="s">
        <v>7</v>
      </c>
      <c r="J16" s="64"/>
      <c r="K16" s="5"/>
      <c r="L16" s="5"/>
      <c r="M16" s="65"/>
      <c r="N16" s="5"/>
      <c r="O16" s="5"/>
    </row>
    <row r="17" spans="2:15" x14ac:dyDescent="0.25">
      <c r="B17" s="38">
        <f t="shared" ref="B17:C19" si="0">B5</f>
        <v>5</v>
      </c>
      <c r="C17" s="1">
        <f t="shared" si="0"/>
        <v>0</v>
      </c>
      <c r="D17" s="5">
        <f t="shared" ref="D17:I20" si="1">D5*1000*3.6</f>
        <v>2821392</v>
      </c>
      <c r="E17" s="57">
        <f t="shared" si="1"/>
        <v>565920</v>
      </c>
      <c r="F17" s="5">
        <f t="shared" si="1"/>
        <v>2760624</v>
      </c>
      <c r="G17" s="57">
        <f t="shared" si="1"/>
        <v>588240</v>
      </c>
      <c r="H17" s="5">
        <f t="shared" si="1"/>
        <v>2696976</v>
      </c>
      <c r="I17" s="5">
        <f t="shared" si="1"/>
        <v>612000</v>
      </c>
      <c r="J17" s="64"/>
      <c r="K17" s="5"/>
      <c r="L17" s="5"/>
      <c r="M17" s="5"/>
      <c r="N17" s="5"/>
      <c r="O17" s="5"/>
    </row>
    <row r="18" spans="2:15" x14ac:dyDescent="0.25">
      <c r="B18" s="39">
        <f t="shared" si="0"/>
        <v>6</v>
      </c>
      <c r="C18" s="10">
        <f t="shared" si="0"/>
        <v>0</v>
      </c>
      <c r="D18" s="5">
        <f t="shared" si="1"/>
        <v>7200</v>
      </c>
      <c r="E18" s="57">
        <f t="shared" si="1"/>
        <v>7200</v>
      </c>
      <c r="F18" s="5">
        <f t="shared" si="1"/>
        <v>7200</v>
      </c>
      <c r="G18" s="57">
        <f t="shared" si="1"/>
        <v>7200</v>
      </c>
      <c r="H18" s="5">
        <f t="shared" si="1"/>
        <v>7200</v>
      </c>
      <c r="I18" s="5">
        <f t="shared" si="1"/>
        <v>7200</v>
      </c>
      <c r="J18" s="64"/>
      <c r="K18" s="5"/>
      <c r="L18" s="5"/>
      <c r="M18" s="5"/>
      <c r="N18" s="5"/>
      <c r="O18" s="5"/>
    </row>
    <row r="19" spans="2:15" x14ac:dyDescent="0.25">
      <c r="B19" s="39">
        <f t="shared" si="0"/>
        <v>7</v>
      </c>
      <c r="C19" s="10">
        <f t="shared" si="0"/>
        <v>0</v>
      </c>
      <c r="D19" s="5">
        <f t="shared" si="1"/>
        <v>3025152</v>
      </c>
      <c r="E19" s="57">
        <f t="shared" si="1"/>
        <v>574560</v>
      </c>
      <c r="F19" s="5">
        <f t="shared" si="1"/>
        <v>2961864</v>
      </c>
      <c r="G19" s="57">
        <f t="shared" si="1"/>
        <v>596520</v>
      </c>
      <c r="H19" s="59">
        <f t="shared" si="1"/>
        <v>2898576</v>
      </c>
      <c r="I19" s="59">
        <f t="shared" si="1"/>
        <v>619560</v>
      </c>
      <c r="J19" s="64"/>
      <c r="K19" s="5"/>
      <c r="L19" s="5"/>
      <c r="M19" s="5"/>
      <c r="N19" s="5"/>
      <c r="O19" s="5"/>
    </row>
    <row r="20" spans="2:15" x14ac:dyDescent="0.25">
      <c r="B20" s="39">
        <v>8</v>
      </c>
      <c r="C20" s="10">
        <v>0</v>
      </c>
      <c r="D20" s="5">
        <f t="shared" si="1"/>
        <v>3600</v>
      </c>
      <c r="E20" s="5">
        <f t="shared" si="1"/>
        <v>3600</v>
      </c>
      <c r="F20" s="64">
        <f t="shared" si="1"/>
        <v>3600</v>
      </c>
      <c r="G20" s="57">
        <f t="shared" si="1"/>
        <v>3600</v>
      </c>
      <c r="H20" s="59">
        <f t="shared" si="1"/>
        <v>3600</v>
      </c>
      <c r="I20" s="59">
        <f t="shared" si="1"/>
        <v>3600</v>
      </c>
      <c r="J20" s="64"/>
      <c r="K20" s="5"/>
      <c r="L20" s="5"/>
      <c r="M20" s="5"/>
      <c r="N20" s="5"/>
      <c r="O20" s="5"/>
    </row>
    <row r="21" spans="2:15" ht="15.75" thickBot="1" x14ac:dyDescent="0.3">
      <c r="B21" s="40">
        <f t="shared" ref="B21:C21" si="2">B9</f>
        <v>9</v>
      </c>
      <c r="C21" s="12">
        <f t="shared" si="2"/>
        <v>0</v>
      </c>
      <c r="D21" s="11">
        <f>D9*1000*3.6</f>
        <v>3237804</v>
      </c>
      <c r="E21" s="58">
        <f t="shared" ref="E21:I21" si="3">E9*1000*3.6</f>
        <v>584280</v>
      </c>
      <c r="F21" s="11">
        <f t="shared" si="3"/>
        <v>3171996</v>
      </c>
      <c r="G21" s="58">
        <f t="shared" si="3"/>
        <v>605880</v>
      </c>
      <c r="H21" s="11">
        <f t="shared" si="3"/>
        <v>3106188</v>
      </c>
      <c r="I21" s="11">
        <f t="shared" si="3"/>
        <v>628560</v>
      </c>
      <c r="J21" s="64"/>
      <c r="K21" s="5"/>
      <c r="L21" s="5"/>
      <c r="M21" s="5"/>
      <c r="N21" s="5"/>
      <c r="O21" s="5"/>
    </row>
    <row r="22" spans="2:15" x14ac:dyDescent="0.25">
      <c r="J22" s="5"/>
      <c r="K22" s="5"/>
      <c r="L22" s="5"/>
      <c r="M22" s="5"/>
      <c r="N22" s="5"/>
      <c r="O22" s="5"/>
    </row>
    <row r="23" spans="2:15" ht="15.75" thickBot="1" x14ac:dyDescent="0.3">
      <c r="B23" s="17" t="s">
        <v>12</v>
      </c>
      <c r="C23" s="5"/>
      <c r="J23" s="5"/>
      <c r="K23" s="5"/>
      <c r="L23" s="5"/>
      <c r="M23" s="5"/>
      <c r="N23" s="5"/>
      <c r="O23" s="5"/>
    </row>
    <row r="24" spans="2:15" x14ac:dyDescent="0.25">
      <c r="B24" s="38">
        <f t="shared" ref="B24:C26" si="4">B5</f>
        <v>5</v>
      </c>
      <c r="C24" s="1">
        <f t="shared" si="4"/>
        <v>0</v>
      </c>
      <c r="D24" s="27">
        <f>D17/E17</f>
        <v>4.9854961832061067</v>
      </c>
      <c r="E24" s="1"/>
      <c r="F24" s="27">
        <f>F17/G17</f>
        <v>4.6930232558139533</v>
      </c>
      <c r="G24" s="30"/>
      <c r="H24" s="27">
        <f>H17/I17</f>
        <v>4.4068235294117644</v>
      </c>
      <c r="I24" s="19"/>
      <c r="J24" s="67"/>
      <c r="K24" s="5"/>
      <c r="L24" s="66"/>
      <c r="M24" s="5"/>
      <c r="N24" s="66"/>
      <c r="O24" s="5"/>
    </row>
    <row r="25" spans="2:15" x14ac:dyDescent="0.25">
      <c r="B25" s="39">
        <f t="shared" si="4"/>
        <v>6</v>
      </c>
      <c r="C25" s="10">
        <f t="shared" si="4"/>
        <v>0</v>
      </c>
      <c r="D25" s="28">
        <f>D18/E18</f>
        <v>1</v>
      </c>
      <c r="E25" s="10"/>
      <c r="F25" s="28">
        <f>F18/G18</f>
        <v>1</v>
      </c>
      <c r="G25" s="31"/>
      <c r="H25" s="28">
        <f>H18/I18</f>
        <v>1</v>
      </c>
      <c r="I25" s="5"/>
      <c r="J25" s="67"/>
      <c r="K25" s="5"/>
      <c r="L25" s="66"/>
      <c r="M25" s="5"/>
      <c r="N25" s="66"/>
      <c r="O25" s="5"/>
    </row>
    <row r="26" spans="2:15" ht="15.75" x14ac:dyDescent="0.25">
      <c r="B26" s="39">
        <f t="shared" si="4"/>
        <v>7</v>
      </c>
      <c r="C26" s="10">
        <f t="shared" si="4"/>
        <v>0</v>
      </c>
      <c r="D26" s="28">
        <f>D19/E19</f>
        <v>5.26516290726817</v>
      </c>
      <c r="E26" s="10"/>
      <c r="F26" s="28">
        <f>F19/G19</f>
        <v>4.9652383826191917</v>
      </c>
      <c r="G26" s="31"/>
      <c r="H26" s="61">
        <f>H19/I19</f>
        <v>4.6784427658338172</v>
      </c>
      <c r="I26" s="5"/>
      <c r="J26" s="67"/>
      <c r="K26" s="5"/>
      <c r="L26" s="66"/>
      <c r="M26" s="5"/>
      <c r="N26" s="66"/>
      <c r="O26" s="5"/>
    </row>
    <row r="27" spans="2:15" ht="15.75" x14ac:dyDescent="0.25">
      <c r="B27" s="39">
        <v>8</v>
      </c>
      <c r="C27" s="10">
        <v>0</v>
      </c>
      <c r="D27" s="28">
        <f>D20/E20</f>
        <v>1</v>
      </c>
      <c r="E27" s="10"/>
      <c r="F27" s="28">
        <f>F20/G20</f>
        <v>1</v>
      </c>
      <c r="G27" s="31"/>
      <c r="H27" s="61">
        <f>H20/I20</f>
        <v>1</v>
      </c>
      <c r="I27" s="5"/>
      <c r="J27" s="67"/>
      <c r="K27" s="5"/>
      <c r="L27" s="66"/>
      <c r="M27" s="5"/>
      <c r="N27" s="66"/>
      <c r="O27" s="5"/>
    </row>
    <row r="28" spans="2:15" ht="15.75" thickBot="1" x14ac:dyDescent="0.3">
      <c r="B28" s="40">
        <f t="shared" ref="B28:C28" si="5">B9</f>
        <v>9</v>
      </c>
      <c r="C28" s="12">
        <f t="shared" si="5"/>
        <v>0</v>
      </c>
      <c r="D28" s="29">
        <f t="shared" ref="D28:F28" si="6">D21/E21</f>
        <v>5.5415280345040046</v>
      </c>
      <c r="E28" s="12"/>
      <c r="F28" s="29">
        <f t="shared" si="6"/>
        <v>5.2353535353535356</v>
      </c>
      <c r="G28" s="32"/>
      <c r="H28" s="29">
        <f t="shared" ref="H28" si="7">H21/I21</f>
        <v>4.9417525773195878</v>
      </c>
      <c r="I28" s="11"/>
      <c r="J28" s="67"/>
      <c r="K28" s="5"/>
      <c r="L28" s="66"/>
      <c r="M28" s="5"/>
      <c r="N28" s="66"/>
      <c r="O28" s="5"/>
    </row>
    <row r="29" spans="2:15" x14ac:dyDescent="0.25">
      <c r="J29" s="5"/>
      <c r="K29" s="5"/>
      <c r="L29" s="5"/>
      <c r="M29" s="5"/>
      <c r="N29" s="5"/>
      <c r="O29" s="5"/>
    </row>
    <row r="30" spans="2:15" ht="15.75" thickBot="1" x14ac:dyDescent="0.3">
      <c r="J30" s="5"/>
      <c r="K30" s="5"/>
      <c r="L30" s="5"/>
      <c r="M30" s="5"/>
      <c r="N30" s="5"/>
      <c r="O30" s="5"/>
    </row>
    <row r="31" spans="2:15" ht="15.75" thickBot="1" x14ac:dyDescent="0.3">
      <c r="D31" s="41" t="s">
        <v>16</v>
      </c>
      <c r="E31" s="53" t="s">
        <v>17</v>
      </c>
      <c r="F31" s="42" t="s">
        <v>16</v>
      </c>
      <c r="G31" s="53" t="s">
        <v>17</v>
      </c>
      <c r="H31" s="42" t="s">
        <v>16</v>
      </c>
      <c r="I31" s="42" t="s">
        <v>17</v>
      </c>
      <c r="J31" s="64"/>
      <c r="K31" s="5"/>
      <c r="L31" s="5"/>
      <c r="M31" s="5"/>
      <c r="N31" s="5"/>
      <c r="O31" s="5"/>
    </row>
    <row r="32" spans="2:15" x14ac:dyDescent="0.25">
      <c r="B32" s="38">
        <f t="shared" ref="B32:C34" si="8">B5</f>
        <v>5</v>
      </c>
      <c r="C32" s="1">
        <f t="shared" si="8"/>
        <v>0</v>
      </c>
      <c r="D32" s="44">
        <f>D17/$J$11</f>
        <v>0.93264470677837019</v>
      </c>
      <c r="E32" s="54">
        <f>D24/$M$11</f>
        <v>0.94781296258671233</v>
      </c>
      <c r="F32" s="45">
        <f>F17/$J$11</f>
        <v>0.91255712109672504</v>
      </c>
      <c r="G32" s="54">
        <f>F24/$M$11</f>
        <v>0.89220974445132195</v>
      </c>
      <c r="H32" s="45">
        <f>H17/$J$11</f>
        <v>0.89151751713632899</v>
      </c>
      <c r="I32" s="45">
        <f>H24/$M$11</f>
        <v>0.83779915007828221</v>
      </c>
      <c r="J32" s="68"/>
      <c r="K32" s="48"/>
      <c r="L32" s="48"/>
      <c r="M32" s="48"/>
      <c r="N32" s="48"/>
      <c r="O32" s="48"/>
    </row>
    <row r="33" spans="1:15" x14ac:dyDescent="0.25">
      <c r="B33" s="39">
        <f t="shared" si="8"/>
        <v>6</v>
      </c>
      <c r="C33" s="10">
        <f t="shared" si="8"/>
        <v>0</v>
      </c>
      <c r="D33" s="47">
        <f>D18/$J$11</f>
        <v>2.3800456968773799E-3</v>
      </c>
      <c r="E33" s="55">
        <f>D25/$M$11</f>
        <v>0.19011406844106465</v>
      </c>
      <c r="F33" s="48">
        <f>F18/$J$11</f>
        <v>2.3800456968773799E-3</v>
      </c>
      <c r="G33" s="55">
        <f>F25/$M$11</f>
        <v>0.19011406844106465</v>
      </c>
      <c r="H33" s="48">
        <f>H18/$J$11</f>
        <v>2.3800456968773799E-3</v>
      </c>
      <c r="I33" s="48">
        <f>H25/$M$11</f>
        <v>0.19011406844106465</v>
      </c>
      <c r="J33" s="68"/>
      <c r="K33" s="48"/>
      <c r="L33" s="48"/>
      <c r="M33" s="48"/>
      <c r="N33" s="48"/>
      <c r="O33" s="48"/>
    </row>
    <row r="34" spans="1:15" x14ac:dyDescent="0.25">
      <c r="B34" s="39">
        <f t="shared" si="8"/>
        <v>7</v>
      </c>
      <c r="C34" s="10">
        <f t="shared" si="8"/>
        <v>0</v>
      </c>
      <c r="D34" s="47">
        <f>D19/$J$11</f>
        <v>1</v>
      </c>
      <c r="E34" s="55">
        <f>D26/$M$11</f>
        <v>1.0009815413057357</v>
      </c>
      <c r="F34" s="48">
        <f>F19/$J$11</f>
        <v>0.97907939832444779</v>
      </c>
      <c r="G34" s="55">
        <f>F26/$M$11</f>
        <v>0.94396166969946615</v>
      </c>
      <c r="H34" s="48">
        <f>H19/$J$11</f>
        <v>0.95815879664889569</v>
      </c>
      <c r="I34" s="48">
        <f>H26/$M$11</f>
        <v>0.88943778818133412</v>
      </c>
      <c r="J34" s="68"/>
      <c r="K34" s="48"/>
      <c r="L34" s="48"/>
      <c r="M34" s="48"/>
      <c r="N34" s="48"/>
      <c r="O34" s="48"/>
    </row>
    <row r="35" spans="1:15" x14ac:dyDescent="0.25">
      <c r="B35" s="39">
        <v>8</v>
      </c>
      <c r="C35" s="10">
        <v>0</v>
      </c>
      <c r="D35" s="47">
        <f>D20/$J$11</f>
        <v>1.19002284843869E-3</v>
      </c>
      <c r="E35" s="55">
        <f>D27/$M$11</f>
        <v>0.19011406844106465</v>
      </c>
      <c r="F35" s="48">
        <f>F20/$J$11</f>
        <v>1.19002284843869E-3</v>
      </c>
      <c r="G35" s="55">
        <f>F27/$M$11</f>
        <v>0.19011406844106465</v>
      </c>
      <c r="H35" s="48">
        <f>H20/$J$11</f>
        <v>1.19002284843869E-3</v>
      </c>
      <c r="I35" s="48">
        <f>H27/$M$11</f>
        <v>0.19011406844106465</v>
      </c>
      <c r="J35" s="68"/>
      <c r="K35" s="48"/>
      <c r="L35" s="48"/>
      <c r="M35" s="48"/>
      <c r="N35" s="48"/>
      <c r="O35" s="48"/>
    </row>
    <row r="36" spans="1:15" ht="15.75" thickBot="1" x14ac:dyDescent="0.3">
      <c r="B36" s="40">
        <f t="shared" ref="B36:C36" si="9">B9</f>
        <v>9</v>
      </c>
      <c r="C36" s="12">
        <f t="shared" si="9"/>
        <v>0</v>
      </c>
      <c r="D36" s="50">
        <f t="shared" ref="D36:F36" si="10">D21/$J$11</f>
        <v>1.0702946496572734</v>
      </c>
      <c r="E36" s="56">
        <f>D28/$M$11</f>
        <v>1.0535224400197727</v>
      </c>
      <c r="F36" s="51">
        <f t="shared" si="10"/>
        <v>1.0485410319878141</v>
      </c>
      <c r="G36" s="56">
        <f>F28/$M$11</f>
        <v>0.99531436033337184</v>
      </c>
      <c r="H36" s="51">
        <f t="shared" ref="H36" si="11">H21/$J$11</f>
        <v>1.0267874143183549</v>
      </c>
      <c r="I36" s="51">
        <f t="shared" ref="I36" si="12">H28/$M$11</f>
        <v>0.93949668770334371</v>
      </c>
      <c r="J36" s="68"/>
      <c r="K36" s="48"/>
      <c r="L36" s="48"/>
      <c r="M36" s="48"/>
      <c r="N36" s="48"/>
      <c r="O36" s="48"/>
    </row>
    <row r="40" spans="1:15" x14ac:dyDescent="0.25">
      <c r="A40" s="17" t="s">
        <v>19</v>
      </c>
    </row>
    <row r="41" spans="1:15" x14ac:dyDescent="0.25">
      <c r="B41" s="17">
        <f>B5</f>
        <v>5</v>
      </c>
      <c r="C41" s="17">
        <f>B6</f>
        <v>6</v>
      </c>
      <c r="D41" s="17">
        <f>B7</f>
        <v>7</v>
      </c>
      <c r="E41" s="17">
        <f>B8</f>
        <v>8</v>
      </c>
      <c r="F41" s="17">
        <f>B9</f>
        <v>9</v>
      </c>
      <c r="I41" s="17" t="s">
        <v>20</v>
      </c>
    </row>
    <row r="42" spans="1:15" x14ac:dyDescent="0.25">
      <c r="B42" s="17">
        <f>D3</f>
        <v>30</v>
      </c>
      <c r="C42" s="17">
        <f>F3</f>
        <v>32</v>
      </c>
      <c r="D42" s="17">
        <f>H3</f>
        <v>34</v>
      </c>
      <c r="I42" s="17" t="s">
        <v>21</v>
      </c>
    </row>
    <row r="43" spans="1:15" x14ac:dyDescent="0.25">
      <c r="B43" s="37">
        <f>TRUNC(D32,4)</f>
        <v>0.93259999999999998</v>
      </c>
      <c r="C43" s="37">
        <f>TRUNC(E32,4)</f>
        <v>0.94779999999999998</v>
      </c>
      <c r="I43" s="17" t="s">
        <v>24</v>
      </c>
      <c r="J43" s="17">
        <f>$B$41</f>
        <v>5</v>
      </c>
      <c r="K43" s="17" t="s">
        <v>22</v>
      </c>
      <c r="L43" s="17">
        <f>$B$42</f>
        <v>30</v>
      </c>
      <c r="M43" s="17" t="s">
        <v>23</v>
      </c>
    </row>
    <row r="44" spans="1:15" x14ac:dyDescent="0.25">
      <c r="B44" s="37">
        <f>TRUNC(F32,4)</f>
        <v>0.91249999999999998</v>
      </c>
      <c r="C44" s="37">
        <f>TRUNC(G32,4)</f>
        <v>0.89219999999999999</v>
      </c>
      <c r="I44" s="17" t="s">
        <v>24</v>
      </c>
      <c r="J44" s="17">
        <f t="shared" ref="J44:J45" si="13">$B$41</f>
        <v>5</v>
      </c>
      <c r="K44" s="17" t="s">
        <v>22</v>
      </c>
      <c r="L44" s="17">
        <f>$C$42</f>
        <v>32</v>
      </c>
      <c r="M44" s="17" t="s">
        <v>23</v>
      </c>
    </row>
    <row r="45" spans="1:15" x14ac:dyDescent="0.25">
      <c r="B45" s="37">
        <f>TRUNC(H32,4)</f>
        <v>0.89149999999999996</v>
      </c>
      <c r="C45" s="37">
        <f>TRUNC(I32,4)</f>
        <v>0.8377</v>
      </c>
      <c r="I45" s="17" t="s">
        <v>24</v>
      </c>
      <c r="J45" s="17">
        <f t="shared" si="13"/>
        <v>5</v>
      </c>
      <c r="K45" s="17" t="s">
        <v>22</v>
      </c>
      <c r="L45" s="17">
        <f>$D$42</f>
        <v>34</v>
      </c>
      <c r="M45" s="17" t="s">
        <v>23</v>
      </c>
    </row>
    <row r="46" spans="1:15" x14ac:dyDescent="0.25">
      <c r="B46" s="37">
        <f>TRUNC(D33,4)</f>
        <v>2.3E-3</v>
      </c>
      <c r="C46" s="37">
        <f>TRUNC(E33,4)</f>
        <v>0.19009999999999999</v>
      </c>
      <c r="I46" s="17" t="s">
        <v>24</v>
      </c>
      <c r="J46" s="17">
        <f>$C$41</f>
        <v>6</v>
      </c>
      <c r="K46" s="17" t="s">
        <v>22</v>
      </c>
      <c r="L46" s="17">
        <f>$B$42</f>
        <v>30</v>
      </c>
      <c r="M46" s="17" t="s">
        <v>23</v>
      </c>
    </row>
    <row r="47" spans="1:15" x14ac:dyDescent="0.25">
      <c r="B47" s="37">
        <f>TRUNC(F33,4)</f>
        <v>2.3E-3</v>
      </c>
      <c r="C47" s="37">
        <f>TRUNC(G33,4)</f>
        <v>0.19009999999999999</v>
      </c>
      <c r="I47" s="17" t="s">
        <v>24</v>
      </c>
      <c r="J47" s="17">
        <f t="shared" ref="J47:J48" si="14">$C$41</f>
        <v>6</v>
      </c>
      <c r="K47" s="17" t="s">
        <v>22</v>
      </c>
      <c r="L47" s="17">
        <f>$C$42</f>
        <v>32</v>
      </c>
      <c r="M47" s="17" t="s">
        <v>23</v>
      </c>
    </row>
    <row r="48" spans="1:15" x14ac:dyDescent="0.25">
      <c r="B48" s="37">
        <f>TRUNC(H33,4)</f>
        <v>2.3E-3</v>
      </c>
      <c r="C48" s="37">
        <f>TRUNC(I33,4)</f>
        <v>0.19009999999999999</v>
      </c>
      <c r="I48" s="17" t="s">
        <v>24</v>
      </c>
      <c r="J48" s="17">
        <f t="shared" si="14"/>
        <v>6</v>
      </c>
      <c r="K48" s="17" t="s">
        <v>22</v>
      </c>
      <c r="L48" s="17">
        <f>$D$42</f>
        <v>34</v>
      </c>
      <c r="M48" s="17" t="s">
        <v>23</v>
      </c>
    </row>
    <row r="49" spans="1:13" x14ac:dyDescent="0.25">
      <c r="B49" s="37">
        <f>TRUNC(D34,4)</f>
        <v>1</v>
      </c>
      <c r="C49" s="37">
        <f>TRUNC(E34,4)</f>
        <v>1.0008999999999999</v>
      </c>
      <c r="I49" s="17" t="s">
        <v>24</v>
      </c>
      <c r="J49" s="17">
        <f t="shared" ref="J49:J51" si="15">$D$41</f>
        <v>7</v>
      </c>
      <c r="K49" s="17" t="s">
        <v>22</v>
      </c>
      <c r="L49" s="17">
        <f>$B$42</f>
        <v>30</v>
      </c>
      <c r="M49" s="17" t="s">
        <v>23</v>
      </c>
    </row>
    <row r="50" spans="1:13" x14ac:dyDescent="0.25">
      <c r="B50" s="37">
        <f>TRUNC(F34,4)</f>
        <v>0.97899999999999998</v>
      </c>
      <c r="C50" s="37">
        <f>TRUNC(G34,4)</f>
        <v>0.94389999999999996</v>
      </c>
      <c r="I50" s="17" t="s">
        <v>24</v>
      </c>
      <c r="J50" s="17">
        <f t="shared" si="15"/>
        <v>7</v>
      </c>
      <c r="K50" s="17" t="s">
        <v>22</v>
      </c>
      <c r="L50" s="17">
        <f>$C$42</f>
        <v>32</v>
      </c>
      <c r="M50" s="17" t="s">
        <v>23</v>
      </c>
    </row>
    <row r="51" spans="1:13" x14ac:dyDescent="0.25">
      <c r="B51" s="37">
        <f>TRUNC(H34,4)</f>
        <v>0.95809999999999995</v>
      </c>
      <c r="C51" s="37">
        <f>TRUNC(I34,4)</f>
        <v>0.88939999999999997</v>
      </c>
      <c r="I51" s="17" t="s">
        <v>24</v>
      </c>
      <c r="J51" s="17">
        <f t="shared" si="15"/>
        <v>7</v>
      </c>
      <c r="K51" s="17" t="s">
        <v>22</v>
      </c>
      <c r="L51" s="17">
        <f>$D$42</f>
        <v>34</v>
      </c>
      <c r="M51" s="17" t="s">
        <v>23</v>
      </c>
    </row>
    <row r="52" spans="1:13" x14ac:dyDescent="0.25">
      <c r="B52" s="37">
        <f>TRUNC(D35,4)</f>
        <v>1.1000000000000001E-3</v>
      </c>
      <c r="C52" s="37">
        <f>TRUNC(E35,4)</f>
        <v>0.19009999999999999</v>
      </c>
      <c r="I52" s="17" t="s">
        <v>24</v>
      </c>
      <c r="J52" s="17">
        <f t="shared" ref="J52:J54" si="16">$E$41</f>
        <v>8</v>
      </c>
      <c r="K52" s="17" t="s">
        <v>22</v>
      </c>
      <c r="L52" s="17">
        <f>$B$42</f>
        <v>30</v>
      </c>
      <c r="M52" s="17" t="s">
        <v>23</v>
      </c>
    </row>
    <row r="53" spans="1:13" x14ac:dyDescent="0.25">
      <c r="B53" s="37">
        <f>TRUNC(F35,4)</f>
        <v>1.1000000000000001E-3</v>
      </c>
      <c r="C53" s="37">
        <f>TRUNC(G35,4)</f>
        <v>0.19009999999999999</v>
      </c>
      <c r="I53" s="17" t="s">
        <v>24</v>
      </c>
      <c r="J53" s="17">
        <f t="shared" si="16"/>
        <v>8</v>
      </c>
      <c r="K53" s="17" t="s">
        <v>22</v>
      </c>
      <c r="L53" s="17">
        <f>$C$42</f>
        <v>32</v>
      </c>
      <c r="M53" s="17" t="s">
        <v>23</v>
      </c>
    </row>
    <row r="54" spans="1:13" x14ac:dyDescent="0.25">
      <c r="B54" s="37">
        <f>TRUNC(H35,4)</f>
        <v>1.1000000000000001E-3</v>
      </c>
      <c r="C54" s="37">
        <f>TRUNC(I35,4)</f>
        <v>0.19009999999999999</v>
      </c>
      <c r="I54" s="17" t="s">
        <v>24</v>
      </c>
      <c r="J54" s="17">
        <f t="shared" si="16"/>
        <v>8</v>
      </c>
      <c r="K54" s="17" t="s">
        <v>22</v>
      </c>
      <c r="L54" s="17">
        <f>$D$42</f>
        <v>34</v>
      </c>
      <c r="M54" s="17" t="s">
        <v>23</v>
      </c>
    </row>
    <row r="55" spans="1:13" x14ac:dyDescent="0.25">
      <c r="B55" s="17">
        <f>TRUNC(D36,4)</f>
        <v>1.0702</v>
      </c>
      <c r="C55" s="17">
        <f>TRUNC(E36,4)</f>
        <v>1.0535000000000001</v>
      </c>
      <c r="I55" s="17" t="s">
        <v>24</v>
      </c>
      <c r="J55" s="17">
        <f t="shared" ref="J55:J57" si="17">$F$41</f>
        <v>9</v>
      </c>
      <c r="K55" s="17" t="s">
        <v>22</v>
      </c>
      <c r="L55" s="17">
        <f>$B$42</f>
        <v>30</v>
      </c>
      <c r="M55" s="17" t="s">
        <v>23</v>
      </c>
    </row>
    <row r="56" spans="1:13" x14ac:dyDescent="0.25">
      <c r="B56" s="17">
        <f>TRUNC(F36,4)</f>
        <v>1.0485</v>
      </c>
      <c r="C56" s="17">
        <f>TRUNC(G36,4)</f>
        <v>0.99529999999999996</v>
      </c>
      <c r="I56" s="17" t="s">
        <v>24</v>
      </c>
      <c r="J56" s="17">
        <f t="shared" si="17"/>
        <v>9</v>
      </c>
      <c r="K56" s="17" t="s">
        <v>22</v>
      </c>
      <c r="L56" s="17">
        <f>$C$42</f>
        <v>32</v>
      </c>
      <c r="M56" s="17" t="s">
        <v>23</v>
      </c>
    </row>
    <row r="57" spans="1:13" x14ac:dyDescent="0.25">
      <c r="B57" s="17">
        <f>TRUNC(H36,4)</f>
        <v>1.0266999999999999</v>
      </c>
      <c r="C57" s="17">
        <f>TRUNC(I36,4)</f>
        <v>0.93940000000000001</v>
      </c>
      <c r="I57" s="17" t="s">
        <v>24</v>
      </c>
      <c r="J57" s="17">
        <f t="shared" si="17"/>
        <v>9</v>
      </c>
      <c r="K57" s="17" t="s">
        <v>22</v>
      </c>
      <c r="L57" s="17">
        <f>$D$42</f>
        <v>34</v>
      </c>
      <c r="M57" s="17" t="s">
        <v>23</v>
      </c>
    </row>
    <row r="59" spans="1:13" x14ac:dyDescent="0.25">
      <c r="A59" s="17" t="s">
        <v>35</v>
      </c>
    </row>
    <row r="60" spans="1:13" x14ac:dyDescent="0.25">
      <c r="B60" s="17">
        <f>B5</f>
        <v>5</v>
      </c>
      <c r="C60" s="17">
        <f>B6</f>
        <v>6</v>
      </c>
      <c r="D60" s="17">
        <f>B7</f>
        <v>7</v>
      </c>
      <c r="E60" s="17">
        <f>B8</f>
        <v>8</v>
      </c>
      <c r="F60" s="17">
        <f>B9</f>
        <v>9</v>
      </c>
      <c r="I60" s="17" t="s">
        <v>20</v>
      </c>
    </row>
    <row r="61" spans="1:13" x14ac:dyDescent="0.25">
      <c r="B61" s="17">
        <f>D3</f>
        <v>30</v>
      </c>
      <c r="C61" s="17">
        <f>F3</f>
        <v>32</v>
      </c>
      <c r="D61" s="17">
        <f>H3</f>
        <v>34</v>
      </c>
      <c r="I61" s="17" t="s">
        <v>21</v>
      </c>
    </row>
    <row r="62" spans="1:13" x14ac:dyDescent="0.25">
      <c r="B62" s="17" t="str">
        <f t="shared" ref="B62:C76" si="18">SUBSTITUTE(B43,",",".")</f>
        <v>0.9326</v>
      </c>
      <c r="C62" s="17" t="str">
        <f t="shared" si="18"/>
        <v>0.9478</v>
      </c>
      <c r="I62" s="17" t="s">
        <v>24</v>
      </c>
      <c r="J62" s="17">
        <f>$B$41</f>
        <v>5</v>
      </c>
      <c r="K62" s="17" t="s">
        <v>22</v>
      </c>
      <c r="L62" s="17">
        <f>$B$42</f>
        <v>30</v>
      </c>
      <c r="M62" s="17" t="s">
        <v>23</v>
      </c>
    </row>
    <row r="63" spans="1:13" x14ac:dyDescent="0.25">
      <c r="B63" s="17" t="str">
        <f t="shared" si="18"/>
        <v>0.9125</v>
      </c>
      <c r="C63" s="17" t="str">
        <f t="shared" si="18"/>
        <v>0.8922</v>
      </c>
      <c r="I63" s="17" t="s">
        <v>24</v>
      </c>
      <c r="J63" s="17">
        <f t="shared" ref="J63:J64" si="19">$B$41</f>
        <v>5</v>
      </c>
      <c r="K63" s="17" t="s">
        <v>22</v>
      </c>
      <c r="L63" s="17">
        <f>$C$42</f>
        <v>32</v>
      </c>
      <c r="M63" s="17" t="s">
        <v>23</v>
      </c>
    </row>
    <row r="64" spans="1:13" x14ac:dyDescent="0.25">
      <c r="B64" s="17" t="str">
        <f t="shared" si="18"/>
        <v>0.8915</v>
      </c>
      <c r="C64" s="17" t="str">
        <f t="shared" si="18"/>
        <v>0.8377</v>
      </c>
      <c r="I64" s="17" t="s">
        <v>24</v>
      </c>
      <c r="J64" s="17">
        <f t="shared" si="19"/>
        <v>5</v>
      </c>
      <c r="K64" s="17" t="s">
        <v>22</v>
      </c>
      <c r="L64" s="17">
        <f>$D$42</f>
        <v>34</v>
      </c>
      <c r="M64" s="17" t="s">
        <v>23</v>
      </c>
    </row>
    <row r="65" spans="2:13" x14ac:dyDescent="0.25">
      <c r="B65" s="17" t="str">
        <f t="shared" si="18"/>
        <v>0.0023</v>
      </c>
      <c r="C65" s="17" t="str">
        <f t="shared" si="18"/>
        <v>0.1901</v>
      </c>
      <c r="I65" s="17" t="s">
        <v>24</v>
      </c>
      <c r="J65" s="17">
        <f>$C$41</f>
        <v>6</v>
      </c>
      <c r="K65" s="17" t="s">
        <v>22</v>
      </c>
      <c r="L65" s="17">
        <f>$B$42</f>
        <v>30</v>
      </c>
      <c r="M65" s="17" t="s">
        <v>23</v>
      </c>
    </row>
    <row r="66" spans="2:13" x14ac:dyDescent="0.25">
      <c r="B66" s="17" t="str">
        <f t="shared" si="18"/>
        <v>0.0023</v>
      </c>
      <c r="C66" s="17" t="str">
        <f t="shared" si="18"/>
        <v>0.1901</v>
      </c>
      <c r="I66" s="17" t="s">
        <v>24</v>
      </c>
      <c r="J66" s="17">
        <f t="shared" ref="J66:J67" si="20">$C$41</f>
        <v>6</v>
      </c>
      <c r="K66" s="17" t="s">
        <v>22</v>
      </c>
      <c r="L66" s="17">
        <f>$C$42</f>
        <v>32</v>
      </c>
      <c r="M66" s="17" t="s">
        <v>23</v>
      </c>
    </row>
    <row r="67" spans="2:13" x14ac:dyDescent="0.25">
      <c r="B67" s="17" t="str">
        <f t="shared" si="18"/>
        <v>0.0023</v>
      </c>
      <c r="C67" s="17" t="str">
        <f t="shared" si="18"/>
        <v>0.1901</v>
      </c>
      <c r="I67" s="17" t="s">
        <v>24</v>
      </c>
      <c r="J67" s="17">
        <f t="shared" si="20"/>
        <v>6</v>
      </c>
      <c r="K67" s="17" t="s">
        <v>22</v>
      </c>
      <c r="L67" s="17">
        <f>$D$42</f>
        <v>34</v>
      </c>
      <c r="M67" s="17" t="s">
        <v>23</v>
      </c>
    </row>
    <row r="68" spans="2:13" x14ac:dyDescent="0.25">
      <c r="B68" s="17" t="str">
        <f t="shared" si="18"/>
        <v>1</v>
      </c>
      <c r="C68" s="17" t="str">
        <f t="shared" si="18"/>
        <v>1.0009</v>
      </c>
      <c r="I68" s="17" t="s">
        <v>24</v>
      </c>
      <c r="J68" s="17">
        <f t="shared" ref="J68:J70" si="21">$D$41</f>
        <v>7</v>
      </c>
      <c r="K68" s="17" t="s">
        <v>22</v>
      </c>
      <c r="L68" s="17">
        <f>$B$42</f>
        <v>30</v>
      </c>
      <c r="M68" s="17" t="s">
        <v>23</v>
      </c>
    </row>
    <row r="69" spans="2:13" x14ac:dyDescent="0.25">
      <c r="B69" s="17" t="str">
        <f t="shared" si="18"/>
        <v>0.979</v>
      </c>
      <c r="C69" s="17" t="str">
        <f t="shared" si="18"/>
        <v>0.9439</v>
      </c>
      <c r="I69" s="17" t="s">
        <v>24</v>
      </c>
      <c r="J69" s="17">
        <f t="shared" si="21"/>
        <v>7</v>
      </c>
      <c r="K69" s="17" t="s">
        <v>22</v>
      </c>
      <c r="L69" s="17">
        <f>$C$42</f>
        <v>32</v>
      </c>
      <c r="M69" s="17" t="s">
        <v>23</v>
      </c>
    </row>
    <row r="70" spans="2:13" x14ac:dyDescent="0.25">
      <c r="B70" s="17" t="str">
        <f t="shared" si="18"/>
        <v>0.9581</v>
      </c>
      <c r="C70" s="17" t="str">
        <f t="shared" si="18"/>
        <v>0.8894</v>
      </c>
      <c r="I70" s="17" t="s">
        <v>24</v>
      </c>
      <c r="J70" s="17">
        <f t="shared" si="21"/>
        <v>7</v>
      </c>
      <c r="K70" s="17" t="s">
        <v>22</v>
      </c>
      <c r="L70" s="17">
        <f>$D$42</f>
        <v>34</v>
      </c>
      <c r="M70" s="17" t="s">
        <v>23</v>
      </c>
    </row>
    <row r="71" spans="2:13" x14ac:dyDescent="0.25">
      <c r="B71" s="17" t="str">
        <f t="shared" si="18"/>
        <v>0.0011</v>
      </c>
      <c r="C71" s="17" t="str">
        <f t="shared" si="18"/>
        <v>0.1901</v>
      </c>
      <c r="I71" s="17" t="s">
        <v>24</v>
      </c>
      <c r="J71" s="17">
        <f t="shared" ref="J71:J73" si="22">$E$41</f>
        <v>8</v>
      </c>
      <c r="K71" s="17" t="s">
        <v>22</v>
      </c>
      <c r="L71" s="17">
        <f>$B$42</f>
        <v>30</v>
      </c>
      <c r="M71" s="17" t="s">
        <v>23</v>
      </c>
    </row>
    <row r="72" spans="2:13" x14ac:dyDescent="0.25">
      <c r="B72" s="17" t="str">
        <f t="shared" si="18"/>
        <v>0.0011</v>
      </c>
      <c r="C72" s="17" t="str">
        <f t="shared" si="18"/>
        <v>0.1901</v>
      </c>
      <c r="I72" s="17" t="s">
        <v>24</v>
      </c>
      <c r="J72" s="17">
        <f t="shared" si="22"/>
        <v>8</v>
      </c>
      <c r="K72" s="17" t="s">
        <v>22</v>
      </c>
      <c r="L72" s="17">
        <f>$C$42</f>
        <v>32</v>
      </c>
      <c r="M72" s="17" t="s">
        <v>23</v>
      </c>
    </row>
    <row r="73" spans="2:13" x14ac:dyDescent="0.25">
      <c r="B73" s="17" t="str">
        <f t="shared" si="18"/>
        <v>0.0011</v>
      </c>
      <c r="C73" s="17" t="str">
        <f t="shared" si="18"/>
        <v>0.1901</v>
      </c>
      <c r="I73" s="17" t="s">
        <v>24</v>
      </c>
      <c r="J73" s="17">
        <f t="shared" si="22"/>
        <v>8</v>
      </c>
      <c r="K73" s="17" t="s">
        <v>22</v>
      </c>
      <c r="L73" s="17">
        <f>$D$42</f>
        <v>34</v>
      </c>
      <c r="M73" s="17" t="s">
        <v>23</v>
      </c>
    </row>
    <row r="74" spans="2:13" x14ac:dyDescent="0.25">
      <c r="B74" s="17" t="str">
        <f t="shared" si="18"/>
        <v>1.0702</v>
      </c>
      <c r="C74" s="17" t="str">
        <f t="shared" si="18"/>
        <v>1.0535</v>
      </c>
      <c r="I74" s="17" t="s">
        <v>24</v>
      </c>
      <c r="J74" s="17">
        <f t="shared" ref="J74:J76" si="23">$F$41</f>
        <v>9</v>
      </c>
      <c r="K74" s="17" t="s">
        <v>22</v>
      </c>
      <c r="L74" s="17">
        <f>$B$42</f>
        <v>30</v>
      </c>
      <c r="M74" s="17" t="s">
        <v>23</v>
      </c>
    </row>
    <row r="75" spans="2:13" x14ac:dyDescent="0.25">
      <c r="B75" s="17" t="str">
        <f t="shared" si="18"/>
        <v>1.0485</v>
      </c>
      <c r="C75" s="17" t="str">
        <f t="shared" si="18"/>
        <v>0.9953</v>
      </c>
      <c r="I75" s="17" t="s">
        <v>24</v>
      </c>
      <c r="J75" s="17">
        <f t="shared" si="23"/>
        <v>9</v>
      </c>
      <c r="K75" s="17" t="s">
        <v>22</v>
      </c>
      <c r="L75" s="17">
        <f>$C$42</f>
        <v>32</v>
      </c>
      <c r="M75" s="17" t="s">
        <v>23</v>
      </c>
    </row>
    <row r="76" spans="2:13" x14ac:dyDescent="0.25">
      <c r="B76" s="17" t="str">
        <f t="shared" si="18"/>
        <v>1.0267</v>
      </c>
      <c r="C76" s="17" t="str">
        <f t="shared" si="18"/>
        <v>0.9394</v>
      </c>
      <c r="I76" s="17" t="s">
        <v>24</v>
      </c>
      <c r="J76" s="17">
        <f t="shared" si="23"/>
        <v>9</v>
      </c>
      <c r="K76" s="17" t="s">
        <v>22</v>
      </c>
      <c r="L76" s="17">
        <f>$D$42</f>
        <v>34</v>
      </c>
      <c r="M76" s="17" t="s">
        <v>23</v>
      </c>
    </row>
  </sheetData>
  <sheetProtection password="CF4C" sheet="1" objects="1" scenarios="1"/>
  <mergeCells count="1">
    <mergeCell ref="D2:I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Chiller Performance3_3</vt:lpstr>
      <vt:lpstr>Chiller Performance3_4</vt:lpstr>
      <vt:lpstr>Chiller Performance3_5</vt:lpstr>
      <vt:lpstr>Chiller Performance3_6</vt:lpstr>
      <vt:lpstr>Chiller Performance4_3</vt:lpstr>
      <vt:lpstr>Chiller Performance4_4</vt:lpstr>
      <vt:lpstr>Chiller Performance4_5</vt:lpstr>
      <vt:lpstr>Chiller Performance4_6</vt:lpstr>
      <vt:lpstr>Chiller Performance5_3</vt:lpstr>
      <vt:lpstr>Chiller Performance5_4</vt:lpstr>
      <vt:lpstr>Chiller Performance5_5</vt:lpstr>
      <vt:lpstr>Chiller Performance5_6</vt:lpstr>
      <vt:lpstr>PLR</vt:lpstr>
    </vt:vector>
  </TitlesOfParts>
  <Company>Ostfalia - Hochschule fur angewandte Wissenschaften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Wandy</dc:creator>
  <cp:lastModifiedBy>Wandy</cp:lastModifiedBy>
  <dcterms:created xsi:type="dcterms:W3CDTF">2016-05-02T05:57:19Z</dcterms:created>
  <dcterms:modified xsi:type="dcterms:W3CDTF">2016-08-31T09:25:56Z</dcterms:modified>
</cp:coreProperties>
</file>