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outpu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<sst xmlns="http://schemas.openxmlformats.org/spreadsheetml/2006/main" count="21" uniqueCount="18">
  <si>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TIME        </t>
  </si>
  <si>
    <t xml:space="preserve">noemer      </t>
  </si>
  <si>
    <t xml:space="preserve">teller      </t>
  </si>
  <si>
    <t xml:space="preserve">c20         </t>
  </si>
  <si>
    <t xml:space="preserve">c10         </t>
  </si>
  <si>
    <t xml:space="preserve">c0          </t>
  </si>
  <si>
    <t xml:space="preserve">c_pred    </t>
  </si>
  <si>
    <t>manual caluclation</t>
  </si>
  <si>
    <t>error between caluclated and simulated</t>
  </si>
  <si>
    <t>absolute</t>
  </si>
  <si>
    <t>relative</t>
  </si>
  <si>
    <t>Output</t>
  </si>
  <si>
    <t>teller</t>
  </si>
  <si>
    <t>noemer</t>
  </si>
  <si>
    <t>c_pred</t>
  </si>
  <si>
    <t>err(teller)</t>
  </si>
  <si>
    <t>err(noemer)</t>
  </si>
  <si>
    <t>err(c_pred)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</si>
</sst>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E+00"/>
    <numFmt numFmtId="165" formatCode="0.0"/>
    <numFmt numFmtId="166" formatCode="0.000"/>
    <numFmt numFmtId="167" formatCode="0.0000"/>
    <numFmt numFmtId="168" formatCode="0.00000"/>
    <numFmt numFmtId="169" formatCode="0.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1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" fontId="2" fillId="3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2" fillId="4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164" fontId="0" fillId="2" borderId="0" xfId="0" applyNumberFormat="1" applyFill="1" applyAlignment="1">
      <alignment/>
    </xf>
    <xf numFmtId="167" fontId="2" fillId="5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7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pane ySplit="1020" topLeftCell="BM36" activePane="bottomLeft" state="split"/>
      <selection pane="topLeft" activeCell="O1" activeCellId="1" sqref="N1:N16384 O1:O16384"/>
      <selection pane="bottomLeft" activeCell="F36" sqref="F36"/>
    </sheetView>
  </sheetViews>
  <sheetFormatPr defaultColWidth="9.140625" defaultRowHeight="12.75"/>
  <cols>
    <col min="1" max="7" width="8.57421875" style="2" customWidth="1"/>
    <col min="8" max="8" width="8.57421875" style="0" customWidth="1"/>
    <col min="9" max="11" width="8.57421875" style="2" customWidth="1"/>
    <col min="12" max="12" width="8.57421875" style="0" customWidth="1"/>
    <col min="13" max="13" width="8.57421875" style="6" customWidth="1"/>
    <col min="14" max="14" width="9.7109375" style="11" customWidth="1"/>
    <col min="15" max="15" width="9.00390625" style="11" customWidth="1"/>
    <col min="16" max="16" width="8.57421875" style="4" customWidth="1"/>
    <col min="17" max="19" width="8.57421875" style="3" customWidth="1"/>
    <col min="20" max="16384" width="8.57421875" style="0" customWidth="1"/>
  </cols>
  <sheetData>
    <row r="1" spans="1:19" s="5" customFormat="1" ht="12.75">
      <c r="A1" s="13" t="s">
        <v>11</v>
      </c>
      <c r="B1" s="13"/>
      <c r="C1" s="13"/>
      <c r="D1" s="13"/>
      <c r="E1" s="13"/>
      <c r="F1" s="13"/>
      <c r="G1" s="13"/>
      <c r="I1" s="15" t="s">
        <v>7</v>
      </c>
      <c r="J1" s="15"/>
      <c r="K1" s="15"/>
      <c r="M1" s="17" t="s">
        <v>8</v>
      </c>
      <c r="N1" s="20"/>
      <c r="O1" s="20"/>
      <c r="P1" s="17"/>
      <c r="Q1" s="17"/>
      <c r="R1" s="17"/>
      <c r="S1" s="17"/>
    </row>
    <row r="2" spans="1:21" ht="12.75">
      <c r="A2" s="14"/>
      <c r="B2" s="14"/>
      <c r="C2" s="14"/>
      <c r="D2" s="14"/>
      <c r="E2" s="14"/>
      <c r="F2" s="14"/>
      <c r="G2" s="14"/>
      <c r="I2" s="16"/>
      <c r="J2" s="16"/>
      <c r="K2" s="16"/>
      <c r="M2" s="17" t="s">
        <v>9</v>
      </c>
      <c r="N2" s="20"/>
      <c r="O2" s="20"/>
      <c r="P2" s="17"/>
      <c r="Q2" s="18" t="s">
        <v>10</v>
      </c>
      <c r="R2" s="18"/>
      <c r="S2" s="18"/>
      <c r="U2" s="5"/>
    </row>
    <row r="3" spans="1:19" ht="12.75">
      <c r="A3" s="2" t="s">
        <v>0</v>
      </c>
      <c r="B3" s="2" t="s">
        <v>3</v>
      </c>
      <c r="C3" s="2" t="s">
        <v>4</v>
      </c>
      <c r="D3" s="2" t="s">
        <v>5</v>
      </c>
      <c r="E3" s="2" t="s">
        <v>2</v>
      </c>
      <c r="F3" s="2" t="s">
        <v>1</v>
      </c>
      <c r="G3" s="2" t="s">
        <v>6</v>
      </c>
      <c r="I3" s="2" t="s">
        <v>12</v>
      </c>
      <c r="J3" s="2" t="s">
        <v>13</v>
      </c>
      <c r="K3" s="2" t="s">
        <v>14</v>
      </c>
      <c r="M3" s="6" t="s">
        <v>15</v>
      </c>
      <c r="N3" s="11" t="s">
        <v>16</v>
      </c>
      <c r="O3" s="11" t="s">
        <v>17</v>
      </c>
      <c r="Q3" s="6" t="s">
        <v>15</v>
      </c>
      <c r="R3" s="6" t="s">
        <v>16</v>
      </c>
      <c r="S3" s="6" t="s">
        <v>17</v>
      </c>
    </row>
    <row r="4" spans="1:23" ht="12.75">
      <c r="A4" s="2">
        <v>0</v>
      </c>
      <c r="B4" s="2">
        <v>600</v>
      </c>
      <c r="C4" s="2">
        <v>561.5</v>
      </c>
      <c r="D4" s="2">
        <v>300</v>
      </c>
      <c r="E4" s="2">
        <v>135282</v>
      </c>
      <c r="F4" s="2">
        <v>223</v>
      </c>
      <c r="G4" s="2">
        <v>606.647</v>
      </c>
      <c r="H4" s="1"/>
      <c r="I4" s="2">
        <f>+(C4^2)-(D4*B4)</f>
        <v>135282.25</v>
      </c>
      <c r="J4" s="2">
        <f>2*C4-D4-B4</f>
        <v>223</v>
      </c>
      <c r="K4" s="2">
        <f>+I4/J4</f>
        <v>606.646860986547</v>
      </c>
      <c r="M4" s="6">
        <f>ABS(I4-E4)</f>
        <v>0.25</v>
      </c>
      <c r="N4" s="11">
        <f>ABS(J4-F4)</f>
        <v>0</v>
      </c>
      <c r="O4" s="11">
        <f>ABS(K4-G4)</f>
        <v>0.0001390134530083742</v>
      </c>
      <c r="Q4" s="3">
        <f aca="true" t="shared" si="0" ref="Q4:Q35">ABS((I4-E4)/I4)</f>
        <v>1.8479881876595045E-06</v>
      </c>
      <c r="R4" s="3">
        <f aca="true" t="shared" si="1" ref="R4:R35">ABS((J4-F4)/J4)</f>
        <v>0</v>
      </c>
      <c r="S4" s="3">
        <f aca="true" t="shared" si="2" ref="S4:S35">ABS((K4-G4)/K4)</f>
        <v>2.2915053542402974E-07</v>
      </c>
      <c r="U4" s="1"/>
      <c r="V4" s="1"/>
      <c r="W4" s="1"/>
    </row>
    <row r="5" spans="1:23" ht="12.75">
      <c r="A5" s="2">
        <v>1</v>
      </c>
      <c r="B5" s="2">
        <v>609</v>
      </c>
      <c r="C5" s="2">
        <v>570.485</v>
      </c>
      <c r="D5" s="2">
        <v>311.55</v>
      </c>
      <c r="E5" s="2">
        <v>135719</v>
      </c>
      <c r="F5" s="2">
        <v>220.42</v>
      </c>
      <c r="G5" s="2">
        <v>615.73</v>
      </c>
      <c r="H5" s="1"/>
      <c r="I5" s="2">
        <f aca="true" t="shared" si="3" ref="I5:I68">+(C5^2)-(D5*B5)</f>
        <v>135719.18522500002</v>
      </c>
      <c r="J5" s="2">
        <f aca="true" t="shared" si="4" ref="J5:J68">2*C5-D5-B5</f>
        <v>220.42000000000007</v>
      </c>
      <c r="K5" s="2">
        <f aca="true" t="shared" si="5" ref="K5:K68">+I5/J5</f>
        <v>615.7299030260411</v>
      </c>
      <c r="M5" s="6">
        <f aca="true" t="shared" si="6" ref="M5:M68">ABS(I5-E5)</f>
        <v>0.18522500002291054</v>
      </c>
      <c r="N5" s="11">
        <f aca="true" t="shared" si="7" ref="N5:N68">ABS(J5-F5)</f>
        <v>8.526512829121202E-14</v>
      </c>
      <c r="O5" s="11">
        <f aca="true" t="shared" si="8" ref="O5:O68">ABS(K5-G5)</f>
        <v>9.69739588754237E-05</v>
      </c>
      <c r="Q5" s="3">
        <f t="shared" si="0"/>
        <v>1.364766519308512E-06</v>
      </c>
      <c r="R5" s="3">
        <f t="shared" si="1"/>
        <v>3.868302708066963E-16</v>
      </c>
      <c r="S5" s="3">
        <f t="shared" si="2"/>
        <v>1.5749431430703533E-07</v>
      </c>
      <c r="U5" s="1"/>
      <c r="V5" s="1"/>
      <c r="W5" s="1"/>
    </row>
    <row r="6" spans="1:23" ht="12.75">
      <c r="A6" s="2">
        <v>2</v>
      </c>
      <c r="B6" s="2">
        <v>618</v>
      </c>
      <c r="C6" s="2">
        <v>579.47</v>
      </c>
      <c r="D6" s="2">
        <v>323.1</v>
      </c>
      <c r="E6" s="2">
        <v>136110</v>
      </c>
      <c r="F6" s="2">
        <v>217.84</v>
      </c>
      <c r="G6" s="2">
        <v>624.815</v>
      </c>
      <c r="H6" s="1"/>
      <c r="I6" s="2">
        <f t="shared" si="3"/>
        <v>136109.6809</v>
      </c>
      <c r="J6" s="2">
        <f t="shared" si="4"/>
        <v>217.84000000000003</v>
      </c>
      <c r="K6" s="2">
        <f t="shared" si="5"/>
        <v>624.8149141571795</v>
      </c>
      <c r="M6" s="6">
        <f t="shared" si="6"/>
        <v>0.31909999999334104</v>
      </c>
      <c r="N6" s="11">
        <f t="shared" si="7"/>
        <v>2.842170943040401E-14</v>
      </c>
      <c r="O6" s="11">
        <f t="shared" si="8"/>
        <v>8.584282056744996E-05</v>
      </c>
      <c r="Q6" s="3">
        <f t="shared" si="0"/>
        <v>2.344432797750693E-06</v>
      </c>
      <c r="R6" s="3">
        <f t="shared" si="1"/>
        <v>1.3047057211900478E-16</v>
      </c>
      <c r="S6" s="3">
        <f t="shared" si="2"/>
        <v>1.3738919898102047E-07</v>
      </c>
      <c r="U6" s="1"/>
      <c r="V6" s="1"/>
      <c r="W6" s="1"/>
    </row>
    <row r="7" spans="1:23" ht="12.75">
      <c r="A7" s="2">
        <v>3</v>
      </c>
      <c r="B7" s="2">
        <v>627</v>
      </c>
      <c r="C7" s="2">
        <v>588.455</v>
      </c>
      <c r="D7" s="2">
        <v>334.65</v>
      </c>
      <c r="E7" s="2">
        <v>136454</v>
      </c>
      <c r="F7" s="2">
        <v>215.26</v>
      </c>
      <c r="G7" s="2">
        <v>633.902</v>
      </c>
      <c r="H7" s="1"/>
      <c r="I7" s="2">
        <f t="shared" si="3"/>
        <v>136453.73702500004</v>
      </c>
      <c r="J7" s="2">
        <f t="shared" si="4"/>
        <v>215.2600000000001</v>
      </c>
      <c r="K7" s="2">
        <f t="shared" si="5"/>
        <v>633.9019651816407</v>
      </c>
      <c r="M7" s="6">
        <f t="shared" si="6"/>
        <v>0.26297499996144325</v>
      </c>
      <c r="N7" s="11">
        <f t="shared" si="7"/>
        <v>1.1368683772161603E-13</v>
      </c>
      <c r="O7" s="11">
        <f t="shared" si="8"/>
        <v>3.481835938146105E-05</v>
      </c>
      <c r="Q7" s="3">
        <f t="shared" si="0"/>
        <v>1.9272099518480974E-06</v>
      </c>
      <c r="R7" s="3">
        <f t="shared" si="1"/>
        <v>5.281373117235714E-16</v>
      </c>
      <c r="S7" s="3">
        <f t="shared" si="2"/>
        <v>5.4927041236548406E-08</v>
      </c>
      <c r="U7" s="1"/>
      <c r="V7" s="1"/>
      <c r="W7" s="1"/>
    </row>
    <row r="8" spans="1:23" ht="12.75">
      <c r="A8" s="2">
        <v>4</v>
      </c>
      <c r="B8" s="2">
        <v>636</v>
      </c>
      <c r="C8" s="2">
        <v>597.44</v>
      </c>
      <c r="D8" s="2">
        <v>346.2</v>
      </c>
      <c r="E8" s="2">
        <v>136751</v>
      </c>
      <c r="F8" s="2">
        <v>212.68</v>
      </c>
      <c r="G8" s="2">
        <v>642.991</v>
      </c>
      <c r="H8" s="1"/>
      <c r="I8" s="2">
        <f t="shared" si="3"/>
        <v>136751.35360000006</v>
      </c>
      <c r="J8" s="2">
        <f t="shared" si="4"/>
        <v>212.68000000000006</v>
      </c>
      <c r="K8" s="2">
        <f t="shared" si="5"/>
        <v>642.991130336656</v>
      </c>
      <c r="M8" s="6">
        <f t="shared" si="6"/>
        <v>0.35360000006039627</v>
      </c>
      <c r="N8" s="11">
        <f t="shared" si="7"/>
        <v>5.684341886080802E-14</v>
      </c>
      <c r="O8" s="11">
        <f t="shared" si="8"/>
        <v>0.0001303366560705399</v>
      </c>
      <c r="Q8" s="3">
        <f t="shared" si="0"/>
        <v>2.5857148083132108E-06</v>
      </c>
      <c r="R8" s="3">
        <f t="shared" si="1"/>
        <v>2.6727204655260485E-16</v>
      </c>
      <c r="S8" s="3">
        <f t="shared" si="2"/>
        <v>2.027036609389907E-07</v>
      </c>
      <c r="U8" s="1"/>
      <c r="V8" s="1"/>
      <c r="W8" s="1"/>
    </row>
    <row r="9" spans="1:23" ht="12.75">
      <c r="A9" s="2">
        <v>5</v>
      </c>
      <c r="B9" s="2">
        <v>645</v>
      </c>
      <c r="C9" s="2">
        <v>606.425</v>
      </c>
      <c r="D9" s="2">
        <v>357.75</v>
      </c>
      <c r="E9" s="2">
        <v>137003</v>
      </c>
      <c r="F9" s="2">
        <v>210.1</v>
      </c>
      <c r="G9" s="2">
        <v>652.082</v>
      </c>
      <c r="H9" s="1"/>
      <c r="I9" s="2">
        <f t="shared" si="3"/>
        <v>137002.53062499996</v>
      </c>
      <c r="J9" s="2">
        <f t="shared" si="4"/>
        <v>210.0999999999999</v>
      </c>
      <c r="K9" s="2">
        <f t="shared" si="5"/>
        <v>652.0824875059496</v>
      </c>
      <c r="M9" s="6">
        <f t="shared" si="6"/>
        <v>0.4693750000442378</v>
      </c>
      <c r="N9" s="11">
        <f t="shared" si="7"/>
        <v>8.526512829121202E-14</v>
      </c>
      <c r="O9" s="11">
        <f t="shared" si="8"/>
        <v>0.00048750594964985794</v>
      </c>
      <c r="Q9" s="3">
        <f t="shared" si="0"/>
        <v>3.4260316061533185E-06</v>
      </c>
      <c r="R9" s="3">
        <f t="shared" si="1"/>
        <v>4.058311674974396E-16</v>
      </c>
      <c r="S9" s="3">
        <f t="shared" si="2"/>
        <v>7.476139276710907E-07</v>
      </c>
      <c r="U9" s="1"/>
      <c r="V9" s="1"/>
      <c r="W9" s="1"/>
    </row>
    <row r="10" spans="1:23" ht="12.75">
      <c r="A10" s="2">
        <v>6</v>
      </c>
      <c r="B10" s="2">
        <v>654</v>
      </c>
      <c r="C10" s="2">
        <v>615.41</v>
      </c>
      <c r="D10" s="2">
        <v>369.3</v>
      </c>
      <c r="E10" s="2">
        <v>137207</v>
      </c>
      <c r="F10" s="2">
        <v>207.52</v>
      </c>
      <c r="G10" s="2">
        <v>661.176</v>
      </c>
      <c r="H10" s="1"/>
      <c r="I10" s="2">
        <f t="shared" si="3"/>
        <v>137207.26809999993</v>
      </c>
      <c r="J10" s="2">
        <f t="shared" si="4"/>
        <v>207.51999999999998</v>
      </c>
      <c r="K10" s="2">
        <f t="shared" si="5"/>
        <v>661.1761184464145</v>
      </c>
      <c r="M10" s="6">
        <f t="shared" si="6"/>
        <v>0.2680999999283813</v>
      </c>
      <c r="N10" s="11">
        <f t="shared" si="7"/>
        <v>2.842170943040401E-14</v>
      </c>
      <c r="O10" s="11">
        <f t="shared" si="8"/>
        <v>0.00011844641448988114</v>
      </c>
      <c r="Q10" s="3">
        <f t="shared" si="0"/>
        <v>1.9539781211370203E-06</v>
      </c>
      <c r="R10" s="3">
        <f t="shared" si="1"/>
        <v>1.369588927833655E-16</v>
      </c>
      <c r="S10" s="3">
        <f t="shared" si="2"/>
        <v>1.7914502835976327E-07</v>
      </c>
      <c r="U10" s="1"/>
      <c r="V10" s="1"/>
      <c r="W10" s="1"/>
    </row>
    <row r="11" spans="1:23" ht="12.75">
      <c r="A11" s="2">
        <v>7</v>
      </c>
      <c r="B11" s="2">
        <v>663</v>
      </c>
      <c r="C11" s="2">
        <v>624.395</v>
      </c>
      <c r="D11" s="2">
        <v>380.85</v>
      </c>
      <c r="E11" s="2">
        <v>137366</v>
      </c>
      <c r="F11" s="2">
        <v>204.94</v>
      </c>
      <c r="G11" s="2">
        <v>670.272</v>
      </c>
      <c r="H11" s="1"/>
      <c r="I11" s="2">
        <f t="shared" si="3"/>
        <v>137365.56602499998</v>
      </c>
      <c r="J11" s="2">
        <f t="shared" si="4"/>
        <v>204.93999999999994</v>
      </c>
      <c r="K11" s="2">
        <f t="shared" si="5"/>
        <v>670.2721090319119</v>
      </c>
      <c r="M11" s="6">
        <f t="shared" si="6"/>
        <v>0.4339750000217464</v>
      </c>
      <c r="N11" s="11">
        <f t="shared" si="7"/>
        <v>5.684341886080802E-14</v>
      </c>
      <c r="O11" s="11">
        <f t="shared" si="8"/>
        <v>0.00010903191184752359</v>
      </c>
      <c r="Q11" s="3">
        <f t="shared" si="0"/>
        <v>3.159270642416781E-06</v>
      </c>
      <c r="R11" s="3">
        <f t="shared" si="1"/>
        <v>2.7736615038942144E-16</v>
      </c>
      <c r="S11" s="3">
        <f t="shared" si="2"/>
        <v>1.6266813190989056E-07</v>
      </c>
      <c r="U11" s="1"/>
      <c r="V11" s="1"/>
      <c r="W11" s="1"/>
    </row>
    <row r="12" spans="1:23" ht="12.75">
      <c r="A12" s="2">
        <v>8</v>
      </c>
      <c r="B12" s="2">
        <v>672</v>
      </c>
      <c r="C12" s="2">
        <v>633.38</v>
      </c>
      <c r="D12" s="2">
        <v>392.4</v>
      </c>
      <c r="E12" s="2">
        <v>137477</v>
      </c>
      <c r="F12" s="2">
        <v>202.36</v>
      </c>
      <c r="G12" s="2">
        <v>679.371</v>
      </c>
      <c r="H12" s="1"/>
      <c r="I12" s="2">
        <f t="shared" si="3"/>
        <v>137477.42440000002</v>
      </c>
      <c r="J12" s="2">
        <f t="shared" si="4"/>
        <v>202.36</v>
      </c>
      <c r="K12" s="2">
        <f t="shared" si="5"/>
        <v>679.3705495157146</v>
      </c>
      <c r="M12" s="6">
        <f t="shared" si="6"/>
        <v>0.42440000001806766</v>
      </c>
      <c r="N12" s="11">
        <f t="shared" si="7"/>
        <v>0</v>
      </c>
      <c r="O12" s="11">
        <f t="shared" si="8"/>
        <v>0.00045048428535210405</v>
      </c>
      <c r="Q12" s="3">
        <f t="shared" si="0"/>
        <v>3.087052306008052E-06</v>
      </c>
      <c r="R12" s="3">
        <f t="shared" si="1"/>
        <v>0</v>
      </c>
      <c r="S12" s="3">
        <f t="shared" si="2"/>
        <v>6.630906883927028E-07</v>
      </c>
      <c r="U12" s="1"/>
      <c r="V12" s="1"/>
      <c r="W12" s="1"/>
    </row>
    <row r="13" spans="1:23" ht="12.75">
      <c r="A13" s="2">
        <v>9</v>
      </c>
      <c r="B13" s="2">
        <v>681</v>
      </c>
      <c r="C13" s="2">
        <v>642.365</v>
      </c>
      <c r="D13" s="2">
        <v>403.95</v>
      </c>
      <c r="E13" s="2">
        <v>137543</v>
      </c>
      <c r="F13" s="2">
        <v>199.78</v>
      </c>
      <c r="G13" s="2">
        <v>688.472</v>
      </c>
      <c r="H13" s="1"/>
      <c r="I13" s="2">
        <f t="shared" si="3"/>
        <v>137542.84322500002</v>
      </c>
      <c r="J13" s="2">
        <f t="shared" si="4"/>
        <v>199.77999999999997</v>
      </c>
      <c r="K13" s="2">
        <f t="shared" si="5"/>
        <v>688.4715348132949</v>
      </c>
      <c r="M13" s="6">
        <f t="shared" si="6"/>
        <v>0.15677499998128042</v>
      </c>
      <c r="N13" s="11">
        <f t="shared" si="7"/>
        <v>2.842170943040401E-14</v>
      </c>
      <c r="O13" s="11">
        <f t="shared" si="8"/>
        <v>0.00046518670512796234</v>
      </c>
      <c r="Q13" s="3">
        <f t="shared" si="0"/>
        <v>1.139826662771682E-06</v>
      </c>
      <c r="R13" s="3">
        <f t="shared" si="1"/>
        <v>1.422650386945841E-16</v>
      </c>
      <c r="S13" s="3">
        <f t="shared" si="2"/>
        <v>6.756803754480792E-07</v>
      </c>
      <c r="U13" s="1"/>
      <c r="V13" s="1"/>
      <c r="W13" s="1"/>
    </row>
    <row r="14" spans="1:23" ht="12.75">
      <c r="A14" s="2">
        <v>10</v>
      </c>
      <c r="B14" s="2">
        <v>690</v>
      </c>
      <c r="C14" s="2">
        <v>651.35</v>
      </c>
      <c r="D14" s="2">
        <v>415.5</v>
      </c>
      <c r="E14" s="2">
        <v>137562</v>
      </c>
      <c r="F14" s="2">
        <v>197.2</v>
      </c>
      <c r="G14" s="2">
        <v>697.575</v>
      </c>
      <c r="H14" s="1"/>
      <c r="I14" s="2">
        <f t="shared" si="3"/>
        <v>137561.8225</v>
      </c>
      <c r="J14" s="2">
        <f t="shared" si="4"/>
        <v>197.20000000000005</v>
      </c>
      <c r="K14" s="2">
        <f t="shared" si="5"/>
        <v>697.5751648073021</v>
      </c>
      <c r="M14" s="6">
        <f t="shared" si="6"/>
        <v>0.17749999999068677</v>
      </c>
      <c r="N14" s="11">
        <f t="shared" si="7"/>
        <v>5.684341886080802E-14</v>
      </c>
      <c r="O14" s="11">
        <f t="shared" si="8"/>
        <v>0.00016480730209877947</v>
      </c>
      <c r="Q14" s="3">
        <f t="shared" si="0"/>
        <v>1.2903289354914352E-06</v>
      </c>
      <c r="R14" s="3">
        <f t="shared" si="1"/>
        <v>2.8825263114E-16</v>
      </c>
      <c r="S14" s="3">
        <f t="shared" si="2"/>
        <v>2.3625741054629686E-07</v>
      </c>
      <c r="U14" s="1"/>
      <c r="V14" s="1"/>
      <c r="W14" s="1"/>
    </row>
    <row r="15" spans="1:23" ht="12.75">
      <c r="A15" s="2">
        <v>11</v>
      </c>
      <c r="B15" s="2">
        <v>699</v>
      </c>
      <c r="C15" s="2">
        <v>660.335</v>
      </c>
      <c r="D15" s="2">
        <v>427.05</v>
      </c>
      <c r="E15" s="2">
        <v>137534</v>
      </c>
      <c r="F15" s="2">
        <v>194.62</v>
      </c>
      <c r="G15" s="2">
        <v>706.682</v>
      </c>
      <c r="H15" s="1"/>
      <c r="I15" s="2">
        <f t="shared" si="3"/>
        <v>137534.36222500005</v>
      </c>
      <c r="J15" s="2">
        <f t="shared" si="4"/>
        <v>194.62000000000012</v>
      </c>
      <c r="K15" s="2">
        <f t="shared" si="5"/>
        <v>706.6815446768059</v>
      </c>
      <c r="M15" s="6">
        <f t="shared" si="6"/>
        <v>0.36222500004805624</v>
      </c>
      <c r="N15" s="11">
        <f t="shared" si="7"/>
        <v>1.1368683772161603E-13</v>
      </c>
      <c r="O15" s="11">
        <f t="shared" si="8"/>
        <v>0.00045532319415997335</v>
      </c>
      <c r="Q15" s="3">
        <f t="shared" si="0"/>
        <v>2.633705455044554E-06</v>
      </c>
      <c r="R15" s="3">
        <f t="shared" si="1"/>
        <v>5.841477634447434E-16</v>
      </c>
      <c r="S15" s="3">
        <f t="shared" si="2"/>
        <v>6.443117095525837E-07</v>
      </c>
      <c r="U15" s="1"/>
      <c r="V15" s="1"/>
      <c r="W15" s="1"/>
    </row>
    <row r="16" spans="1:23" ht="12.75">
      <c r="A16" s="2">
        <v>12</v>
      </c>
      <c r="B16" s="2">
        <v>708</v>
      </c>
      <c r="C16" s="2">
        <v>669.32</v>
      </c>
      <c r="D16" s="2">
        <v>438.6</v>
      </c>
      <c r="E16" s="2">
        <v>137460</v>
      </c>
      <c r="F16" s="2">
        <v>192.04</v>
      </c>
      <c r="G16" s="2">
        <v>715.791</v>
      </c>
      <c r="H16" s="1"/>
      <c r="I16" s="2">
        <f t="shared" si="3"/>
        <v>137460.46240000008</v>
      </c>
      <c r="J16" s="2">
        <f t="shared" si="4"/>
        <v>192.04000000000008</v>
      </c>
      <c r="K16" s="2">
        <f t="shared" si="5"/>
        <v>715.7907852530724</v>
      </c>
      <c r="M16" s="6">
        <f t="shared" si="6"/>
        <v>0.462400000076741</v>
      </c>
      <c r="N16" s="11">
        <f t="shared" si="7"/>
        <v>8.526512829121202E-14</v>
      </c>
      <c r="O16" s="11">
        <f t="shared" si="8"/>
        <v>0.00021474692766787484</v>
      </c>
      <c r="Q16" s="3">
        <f t="shared" si="0"/>
        <v>3.363876361270997E-06</v>
      </c>
      <c r="R16" s="3">
        <f t="shared" si="1"/>
        <v>4.4399671053536757E-16</v>
      </c>
      <c r="S16" s="3">
        <f t="shared" si="2"/>
        <v>3.00013540397771E-07</v>
      </c>
      <c r="U16" s="1"/>
      <c r="V16" s="1"/>
      <c r="W16" s="1"/>
    </row>
    <row r="17" spans="1:23" ht="12.75">
      <c r="A17" s="2">
        <v>13</v>
      </c>
      <c r="B17" s="2">
        <v>717</v>
      </c>
      <c r="C17" s="2">
        <v>678.305</v>
      </c>
      <c r="D17" s="2">
        <v>450.15</v>
      </c>
      <c r="E17" s="2">
        <v>137340</v>
      </c>
      <c r="F17" s="2">
        <v>189.46</v>
      </c>
      <c r="G17" s="2">
        <v>724.903</v>
      </c>
      <c r="H17" s="1"/>
      <c r="I17" s="2">
        <f t="shared" si="3"/>
        <v>137340.12302499992</v>
      </c>
      <c r="J17" s="2">
        <f t="shared" si="4"/>
        <v>189.45999999999992</v>
      </c>
      <c r="K17" s="2">
        <f t="shared" si="5"/>
        <v>724.9030034044124</v>
      </c>
      <c r="M17" s="6">
        <f t="shared" si="6"/>
        <v>0.12302499992074445</v>
      </c>
      <c r="N17" s="11">
        <f t="shared" si="7"/>
        <v>8.526512829121202E-14</v>
      </c>
      <c r="O17" s="11">
        <f t="shared" si="8"/>
        <v>3.404412382224109E-06</v>
      </c>
      <c r="Q17" s="3">
        <f t="shared" si="0"/>
        <v>8.957688198542701E-07</v>
      </c>
      <c r="R17" s="3">
        <f t="shared" si="1"/>
        <v>4.500429024132379E-16</v>
      </c>
      <c r="S17" s="3">
        <f t="shared" si="2"/>
        <v>4.696369536663154E-09</v>
      </c>
      <c r="U17" s="1"/>
      <c r="V17" s="1"/>
      <c r="W17" s="1"/>
    </row>
    <row r="18" spans="1:23" ht="12.75">
      <c r="A18" s="2">
        <v>14</v>
      </c>
      <c r="B18" s="2">
        <v>726</v>
      </c>
      <c r="C18" s="2">
        <v>687.29</v>
      </c>
      <c r="D18" s="2">
        <v>461.7</v>
      </c>
      <c r="E18" s="2">
        <v>137173</v>
      </c>
      <c r="F18" s="2">
        <v>186.88</v>
      </c>
      <c r="G18" s="2">
        <v>734.018</v>
      </c>
      <c r="H18" s="1"/>
      <c r="I18" s="2">
        <f t="shared" si="3"/>
        <v>137173.34409999993</v>
      </c>
      <c r="J18" s="2">
        <f t="shared" si="4"/>
        <v>186.87999999999988</v>
      </c>
      <c r="K18" s="2">
        <f t="shared" si="5"/>
        <v>734.0183224529111</v>
      </c>
      <c r="M18" s="6">
        <f t="shared" si="6"/>
        <v>0.3440999999293126</v>
      </c>
      <c r="N18" s="11">
        <f t="shared" si="7"/>
        <v>1.1368683772161603E-13</v>
      </c>
      <c r="O18" s="11">
        <f t="shared" si="8"/>
        <v>0.0003224529110639196</v>
      </c>
      <c r="Q18" s="3">
        <f t="shared" si="0"/>
        <v>2.5085048570257375E-06</v>
      </c>
      <c r="R18" s="3">
        <f t="shared" si="1"/>
        <v>6.083413833562505E-16</v>
      </c>
      <c r="S18" s="3">
        <f t="shared" si="2"/>
        <v>4.392981771713276E-07</v>
      </c>
      <c r="U18" s="1"/>
      <c r="V18" s="1"/>
      <c r="W18" s="1"/>
    </row>
    <row r="19" spans="1:23" ht="12.75">
      <c r="A19" s="2">
        <v>15</v>
      </c>
      <c r="B19" s="2">
        <v>735</v>
      </c>
      <c r="C19" s="2">
        <v>696.275</v>
      </c>
      <c r="D19" s="2">
        <v>473.25</v>
      </c>
      <c r="E19" s="2">
        <v>136960</v>
      </c>
      <c r="F19" s="2">
        <v>184.3</v>
      </c>
      <c r="G19" s="2">
        <v>743.137</v>
      </c>
      <c r="H19" s="1"/>
      <c r="I19" s="2">
        <f t="shared" si="3"/>
        <v>136960.125625</v>
      </c>
      <c r="J19" s="2">
        <f t="shared" si="4"/>
        <v>184.29999999999995</v>
      </c>
      <c r="K19" s="2">
        <f t="shared" si="5"/>
        <v>743.1368726261531</v>
      </c>
      <c r="M19" s="6">
        <f t="shared" si="6"/>
        <v>0.12562499998603016</v>
      </c>
      <c r="N19" s="11">
        <f t="shared" si="7"/>
        <v>5.684341886080802E-14</v>
      </c>
      <c r="O19" s="11">
        <f t="shared" si="8"/>
        <v>0.00012737384679439856</v>
      </c>
      <c r="Q19" s="3">
        <f t="shared" si="0"/>
        <v>9.172377683851893E-07</v>
      </c>
      <c r="R19" s="3">
        <f t="shared" si="1"/>
        <v>3.084287512794793E-16</v>
      </c>
      <c r="S19" s="3">
        <f t="shared" si="2"/>
        <v>1.7140025140224202E-07</v>
      </c>
      <c r="U19" s="1"/>
      <c r="V19" s="1"/>
      <c r="W19" s="1"/>
    </row>
    <row r="20" spans="1:23" ht="12.75">
      <c r="A20" s="2">
        <v>16</v>
      </c>
      <c r="B20" s="2">
        <v>744</v>
      </c>
      <c r="C20" s="2">
        <v>705.26</v>
      </c>
      <c r="D20" s="2">
        <v>484.8</v>
      </c>
      <c r="E20" s="2">
        <v>136700</v>
      </c>
      <c r="F20" s="2">
        <v>181.72</v>
      </c>
      <c r="G20" s="2">
        <v>752.259</v>
      </c>
      <c r="H20" s="1"/>
      <c r="I20" s="2">
        <f t="shared" si="3"/>
        <v>136700.46759999997</v>
      </c>
      <c r="J20" s="2">
        <f t="shared" si="4"/>
        <v>181.72000000000003</v>
      </c>
      <c r="K20" s="2">
        <f t="shared" si="5"/>
        <v>752.2587915474354</v>
      </c>
      <c r="M20" s="6">
        <f t="shared" si="6"/>
        <v>0.46759999997448176</v>
      </c>
      <c r="N20" s="11">
        <f t="shared" si="7"/>
        <v>2.842170943040401E-14</v>
      </c>
      <c r="O20" s="11">
        <f t="shared" si="8"/>
        <v>0.00020845256460688688</v>
      </c>
      <c r="Q20" s="3">
        <f t="shared" si="0"/>
        <v>3.420617413999847E-06</v>
      </c>
      <c r="R20" s="3">
        <f t="shared" si="1"/>
        <v>1.5640385995159587E-16</v>
      </c>
      <c r="S20" s="3">
        <f t="shared" si="2"/>
        <v>2.7710219800567453E-07</v>
      </c>
      <c r="U20" s="1"/>
      <c r="V20" s="1"/>
      <c r="W20" s="1"/>
    </row>
    <row r="21" spans="1:23" ht="12.75">
      <c r="A21" s="2">
        <v>17</v>
      </c>
      <c r="B21" s="2">
        <v>753</v>
      </c>
      <c r="C21" s="2">
        <v>714.245</v>
      </c>
      <c r="D21" s="2">
        <v>496.35</v>
      </c>
      <c r="E21" s="2">
        <v>136394</v>
      </c>
      <c r="F21" s="2">
        <v>179.14</v>
      </c>
      <c r="G21" s="2">
        <v>761.384</v>
      </c>
      <c r="H21" s="1"/>
      <c r="I21" s="2">
        <f t="shared" si="3"/>
        <v>136394.370025</v>
      </c>
      <c r="J21" s="2">
        <f t="shared" si="4"/>
        <v>179.14</v>
      </c>
      <c r="K21" s="2">
        <f t="shared" si="5"/>
        <v>761.3842247683377</v>
      </c>
      <c r="M21" s="6">
        <f t="shared" si="6"/>
        <v>0.37002500001108274</v>
      </c>
      <c r="N21" s="11">
        <f t="shared" si="7"/>
        <v>0</v>
      </c>
      <c r="O21" s="11">
        <f t="shared" si="8"/>
        <v>0.0002247683377163412</v>
      </c>
      <c r="Q21" s="3">
        <f t="shared" si="0"/>
        <v>2.71290523166946E-06</v>
      </c>
      <c r="R21" s="3">
        <f t="shared" si="1"/>
        <v>0</v>
      </c>
      <c r="S21" s="3">
        <f t="shared" si="2"/>
        <v>2.9521013228863554E-07</v>
      </c>
      <c r="U21" s="1"/>
      <c r="V21" s="1"/>
      <c r="W21" s="1"/>
    </row>
    <row r="22" spans="1:23" ht="12.75">
      <c r="A22" s="2">
        <v>18</v>
      </c>
      <c r="B22" s="2">
        <v>762</v>
      </c>
      <c r="C22" s="2">
        <v>723.23</v>
      </c>
      <c r="D22" s="2">
        <v>507.9</v>
      </c>
      <c r="E22" s="2">
        <v>136042</v>
      </c>
      <c r="F22" s="2">
        <v>176.56</v>
      </c>
      <c r="G22" s="2">
        <v>770.513</v>
      </c>
      <c r="H22" s="1"/>
      <c r="I22" s="2">
        <f t="shared" si="3"/>
        <v>136041.83290000004</v>
      </c>
      <c r="J22" s="2">
        <f t="shared" si="4"/>
        <v>176.56000000000006</v>
      </c>
      <c r="K22" s="2">
        <f t="shared" si="5"/>
        <v>770.5133263479836</v>
      </c>
      <c r="M22" s="6">
        <f t="shared" si="6"/>
        <v>0.16709999996237457</v>
      </c>
      <c r="N22" s="11">
        <f t="shared" si="7"/>
        <v>5.684341886080802E-14</v>
      </c>
      <c r="O22" s="11">
        <f t="shared" si="8"/>
        <v>0.00032634798355957173</v>
      </c>
      <c r="Q22" s="3">
        <f t="shared" si="0"/>
        <v>1.2282986519683573E-06</v>
      </c>
      <c r="R22" s="3">
        <f t="shared" si="1"/>
        <v>3.2194958575446303E-16</v>
      </c>
      <c r="S22" s="3">
        <f t="shared" si="2"/>
        <v>4.235461897931985E-07</v>
      </c>
      <c r="U22" s="1"/>
      <c r="V22" s="1"/>
      <c r="W22" s="1"/>
    </row>
    <row r="23" spans="1:23" ht="12.75">
      <c r="A23" s="2">
        <v>19</v>
      </c>
      <c r="B23" s="2">
        <v>771</v>
      </c>
      <c r="C23" s="2">
        <v>732.215</v>
      </c>
      <c r="D23" s="2">
        <v>519.45</v>
      </c>
      <c r="E23" s="2">
        <v>135643</v>
      </c>
      <c r="F23" s="2">
        <v>173.98</v>
      </c>
      <c r="G23" s="2">
        <v>779.646</v>
      </c>
      <c r="H23" s="1"/>
      <c r="I23" s="2">
        <f t="shared" si="3"/>
        <v>135642.85622500005</v>
      </c>
      <c r="J23" s="2">
        <f t="shared" si="4"/>
        <v>173.98000000000002</v>
      </c>
      <c r="K23" s="2">
        <f t="shared" si="5"/>
        <v>779.6462594838489</v>
      </c>
      <c r="M23" s="6">
        <f t="shared" si="6"/>
        <v>0.14377499994589016</v>
      </c>
      <c r="N23" s="11">
        <f t="shared" si="7"/>
        <v>2.842170943040401E-14</v>
      </c>
      <c r="O23" s="11">
        <f t="shared" si="8"/>
        <v>0.00025948384893581533</v>
      </c>
      <c r="Q23" s="3">
        <f t="shared" si="0"/>
        <v>1.0599526134085585E-06</v>
      </c>
      <c r="R23" s="3">
        <f t="shared" si="1"/>
        <v>1.6336193487989428E-16</v>
      </c>
      <c r="S23" s="3">
        <f t="shared" si="2"/>
        <v>3.328225407091699E-07</v>
      </c>
      <c r="U23" s="1"/>
      <c r="V23" s="1"/>
      <c r="W23" s="1"/>
    </row>
    <row r="24" spans="1:23" ht="12.75">
      <c r="A24" s="2">
        <v>20</v>
      </c>
      <c r="B24" s="2">
        <v>780</v>
      </c>
      <c r="C24" s="2">
        <v>741.2</v>
      </c>
      <c r="D24" s="2">
        <v>531</v>
      </c>
      <c r="E24" s="2">
        <v>135197</v>
      </c>
      <c r="F24" s="2">
        <v>171.4</v>
      </c>
      <c r="G24" s="2">
        <v>788.783</v>
      </c>
      <c r="H24" s="1"/>
      <c r="I24" s="2">
        <f t="shared" si="3"/>
        <v>135197.44000000006</v>
      </c>
      <c r="J24" s="2">
        <f t="shared" si="4"/>
        <v>171.4000000000001</v>
      </c>
      <c r="K24" s="2">
        <f t="shared" si="5"/>
        <v>788.7831971995332</v>
      </c>
      <c r="M24" s="6">
        <f t="shared" si="6"/>
        <v>0.44000000006053597</v>
      </c>
      <c r="N24" s="11">
        <f t="shared" si="7"/>
        <v>8.526512829121202E-14</v>
      </c>
      <c r="O24" s="11">
        <f t="shared" si="8"/>
        <v>0.00019719953320418426</v>
      </c>
      <c r="Q24" s="3">
        <f t="shared" si="0"/>
        <v>3.254499493929292E-06</v>
      </c>
      <c r="R24" s="3">
        <f t="shared" si="1"/>
        <v>4.974628255029871E-16</v>
      </c>
      <c r="S24" s="3">
        <f t="shared" si="2"/>
        <v>2.5000473375233425E-07</v>
      </c>
      <c r="U24" s="1"/>
      <c r="V24" s="1"/>
      <c r="W24" s="1"/>
    </row>
    <row r="25" spans="1:23" ht="12.75">
      <c r="A25" s="2">
        <v>21</v>
      </c>
      <c r="B25" s="2">
        <v>789</v>
      </c>
      <c r="C25" s="2">
        <v>750.185</v>
      </c>
      <c r="D25" s="2">
        <v>542.55</v>
      </c>
      <c r="E25" s="2">
        <v>134706</v>
      </c>
      <c r="F25" s="2">
        <v>168.82</v>
      </c>
      <c r="G25" s="2">
        <v>797.924</v>
      </c>
      <c r="H25" s="1"/>
      <c r="I25" s="2">
        <f t="shared" si="3"/>
        <v>134705.584225</v>
      </c>
      <c r="J25" s="2">
        <f t="shared" si="4"/>
        <v>168.81999999999994</v>
      </c>
      <c r="K25" s="2">
        <f t="shared" si="5"/>
        <v>797.9243230956051</v>
      </c>
      <c r="M25" s="6">
        <f t="shared" si="6"/>
        <v>0.41577500000130385</v>
      </c>
      <c r="N25" s="11">
        <f t="shared" si="7"/>
        <v>5.684341886080802E-14</v>
      </c>
      <c r="O25" s="11">
        <f t="shared" si="8"/>
        <v>0.00032309560515386693</v>
      </c>
      <c r="Q25" s="3">
        <f t="shared" si="0"/>
        <v>3.0865461323921878E-06</v>
      </c>
      <c r="R25" s="3">
        <f t="shared" si="1"/>
        <v>3.3671021715915195E-16</v>
      </c>
      <c r="S25" s="3">
        <f t="shared" si="2"/>
        <v>4.0492011059444103E-07</v>
      </c>
      <c r="U25" s="1"/>
      <c r="V25" s="1"/>
      <c r="W25" s="1"/>
    </row>
    <row r="26" spans="1:23" ht="12.75">
      <c r="A26" s="2">
        <v>22</v>
      </c>
      <c r="B26" s="2">
        <v>798</v>
      </c>
      <c r="C26" s="2">
        <v>759.17</v>
      </c>
      <c r="D26" s="2">
        <v>554.1</v>
      </c>
      <c r="E26" s="2">
        <v>134167</v>
      </c>
      <c r="F26" s="2">
        <v>166.24</v>
      </c>
      <c r="G26" s="2">
        <v>807.07</v>
      </c>
      <c r="H26" s="1"/>
      <c r="I26" s="2">
        <f t="shared" si="3"/>
        <v>134167.28889999993</v>
      </c>
      <c r="J26" s="2">
        <f t="shared" si="4"/>
        <v>166.2399999999999</v>
      </c>
      <c r="K26" s="2">
        <f t="shared" si="5"/>
        <v>807.0698321703562</v>
      </c>
      <c r="M26" s="6">
        <f t="shared" si="6"/>
        <v>0.28889999992679805</v>
      </c>
      <c r="N26" s="11">
        <f t="shared" si="7"/>
        <v>1.1368683772161603E-13</v>
      </c>
      <c r="O26" s="11">
        <f t="shared" si="8"/>
        <v>0.00016782964382855425</v>
      </c>
      <c r="Q26" s="3">
        <f t="shared" si="0"/>
        <v>2.1532819385068324E-06</v>
      </c>
      <c r="R26" s="3">
        <f t="shared" si="1"/>
        <v>6.838717379789227E-16</v>
      </c>
      <c r="S26" s="3">
        <f t="shared" si="2"/>
        <v>2.0794934606492488E-07</v>
      </c>
      <c r="U26" s="1"/>
      <c r="V26" s="1"/>
      <c r="W26" s="1"/>
    </row>
    <row r="27" spans="1:23" ht="12.75">
      <c r="A27" s="2">
        <v>23</v>
      </c>
      <c r="B27" s="2">
        <v>807</v>
      </c>
      <c r="C27" s="2">
        <v>768.155</v>
      </c>
      <c r="D27" s="2">
        <v>565.65</v>
      </c>
      <c r="E27" s="2">
        <v>133583</v>
      </c>
      <c r="F27" s="2">
        <v>163.66</v>
      </c>
      <c r="G27" s="2">
        <v>816.22</v>
      </c>
      <c r="H27" s="1"/>
      <c r="I27" s="2">
        <f t="shared" si="3"/>
        <v>133582.55402500002</v>
      </c>
      <c r="J27" s="2">
        <f t="shared" si="4"/>
        <v>163.65999999999997</v>
      </c>
      <c r="K27" s="2">
        <f t="shared" si="5"/>
        <v>816.2199317181966</v>
      </c>
      <c r="M27" s="6">
        <f t="shared" si="6"/>
        <v>0.44597499998053536</v>
      </c>
      <c r="N27" s="11">
        <f t="shared" si="7"/>
        <v>2.842170943040401E-14</v>
      </c>
      <c r="O27" s="11">
        <f t="shared" si="8"/>
        <v>6.828180346474255E-05</v>
      </c>
      <c r="Q27" s="3">
        <f t="shared" si="0"/>
        <v>3.3385721903256243E-06</v>
      </c>
      <c r="R27" s="3">
        <f t="shared" si="1"/>
        <v>1.7366313962119035E-16</v>
      </c>
      <c r="S27" s="3">
        <f t="shared" si="2"/>
        <v>8.365613336714881E-08</v>
      </c>
      <c r="U27" s="1"/>
      <c r="V27" s="1"/>
      <c r="W27" s="1"/>
    </row>
    <row r="28" spans="1:23" ht="12.75">
      <c r="A28" s="2">
        <v>24</v>
      </c>
      <c r="B28" s="2">
        <v>816</v>
      </c>
      <c r="C28" s="2">
        <v>777.14</v>
      </c>
      <c r="D28" s="2">
        <v>577.2</v>
      </c>
      <c r="E28" s="2">
        <v>132951</v>
      </c>
      <c r="F28" s="2">
        <v>161.08</v>
      </c>
      <c r="G28" s="2">
        <v>825.375</v>
      </c>
      <c r="H28" s="1"/>
      <c r="I28" s="2">
        <f t="shared" si="3"/>
        <v>132951.37959999993</v>
      </c>
      <c r="J28" s="2">
        <f t="shared" si="4"/>
        <v>161.07999999999993</v>
      </c>
      <c r="K28" s="2">
        <f t="shared" si="5"/>
        <v>825.3748423143778</v>
      </c>
      <c r="M28" s="6">
        <f t="shared" si="6"/>
        <v>0.37959999992744997</v>
      </c>
      <c r="N28" s="11">
        <f t="shared" si="7"/>
        <v>8.526512829121202E-14</v>
      </c>
      <c r="O28" s="11">
        <f t="shared" si="8"/>
        <v>0.00015768562218454463</v>
      </c>
      <c r="Q28" s="3">
        <f t="shared" si="0"/>
        <v>2.8551790968211224E-06</v>
      </c>
      <c r="R28" s="3">
        <f t="shared" si="1"/>
        <v>5.293340470028064E-16</v>
      </c>
      <c r="S28" s="3">
        <f t="shared" si="2"/>
        <v>1.910472843373673E-07</v>
      </c>
      <c r="U28" s="1"/>
      <c r="V28" s="1"/>
      <c r="W28" s="1"/>
    </row>
    <row r="29" spans="1:23" ht="12.75">
      <c r="A29" s="2">
        <v>25</v>
      </c>
      <c r="B29" s="2">
        <v>825</v>
      </c>
      <c r="C29" s="2">
        <v>786.125</v>
      </c>
      <c r="D29" s="2">
        <v>588.75</v>
      </c>
      <c r="E29" s="2">
        <v>132274</v>
      </c>
      <c r="F29" s="2">
        <v>158.5</v>
      </c>
      <c r="G29" s="2">
        <v>834.535</v>
      </c>
      <c r="H29" s="1"/>
      <c r="I29" s="2">
        <f t="shared" si="3"/>
        <v>132273.765625</v>
      </c>
      <c r="J29" s="2">
        <f t="shared" si="4"/>
        <v>158.5</v>
      </c>
      <c r="K29" s="2">
        <f t="shared" si="5"/>
        <v>834.534798895899</v>
      </c>
      <c r="M29" s="6">
        <f t="shared" si="6"/>
        <v>0.234375</v>
      </c>
      <c r="N29" s="11">
        <f t="shared" si="7"/>
        <v>0</v>
      </c>
      <c r="O29" s="11">
        <f t="shared" si="8"/>
        <v>0.00020110410093820974</v>
      </c>
      <c r="Q29" s="3">
        <f t="shared" si="0"/>
        <v>1.7718933069801611E-06</v>
      </c>
      <c r="R29" s="3">
        <f t="shared" si="1"/>
        <v>0</v>
      </c>
      <c r="S29" s="3">
        <f t="shared" si="2"/>
        <v>2.40977489739521E-07</v>
      </c>
      <c r="U29" s="1"/>
      <c r="V29" s="1"/>
      <c r="W29" s="1"/>
    </row>
    <row r="30" spans="1:23" ht="12.75">
      <c r="A30" s="2">
        <v>26</v>
      </c>
      <c r="B30" s="2">
        <v>834</v>
      </c>
      <c r="C30" s="2">
        <v>795.11</v>
      </c>
      <c r="D30" s="2">
        <v>600.3</v>
      </c>
      <c r="E30" s="2">
        <v>131550</v>
      </c>
      <c r="F30" s="2">
        <v>155.92</v>
      </c>
      <c r="G30" s="2">
        <v>843.7</v>
      </c>
      <c r="H30" s="1"/>
      <c r="I30" s="2">
        <f t="shared" si="3"/>
        <v>131549.71210000012</v>
      </c>
      <c r="J30" s="2">
        <f t="shared" si="4"/>
        <v>155.92000000000007</v>
      </c>
      <c r="K30" s="2">
        <f t="shared" si="5"/>
        <v>843.7000519497182</v>
      </c>
      <c r="M30" s="6">
        <f t="shared" si="6"/>
        <v>0.2878999998793006</v>
      </c>
      <c r="N30" s="11">
        <f t="shared" si="7"/>
        <v>8.526512829121202E-14</v>
      </c>
      <c r="O30" s="11">
        <f t="shared" si="8"/>
        <v>5.194971811306459E-05</v>
      </c>
      <c r="Q30" s="3">
        <f t="shared" si="0"/>
        <v>2.1885262634436458E-06</v>
      </c>
      <c r="R30" s="3">
        <f t="shared" si="1"/>
        <v>5.468517720062339E-16</v>
      </c>
      <c r="S30" s="3">
        <f t="shared" si="2"/>
        <v>6.157368130180065E-08</v>
      </c>
      <c r="U30" s="1"/>
      <c r="V30" s="1"/>
      <c r="W30" s="1"/>
    </row>
    <row r="31" spans="1:23" ht="12.75">
      <c r="A31" s="2">
        <v>27</v>
      </c>
      <c r="B31" s="2">
        <v>843</v>
      </c>
      <c r="C31" s="2">
        <v>804.095</v>
      </c>
      <c r="D31" s="2">
        <v>611.85</v>
      </c>
      <c r="E31" s="2">
        <v>130779</v>
      </c>
      <c r="F31" s="2">
        <v>153.34</v>
      </c>
      <c r="G31" s="2">
        <v>852.871</v>
      </c>
      <c r="H31" s="1"/>
      <c r="I31" s="2">
        <f t="shared" si="3"/>
        <v>130779.219025</v>
      </c>
      <c r="J31" s="2">
        <f t="shared" si="4"/>
        <v>153.34000000000003</v>
      </c>
      <c r="K31" s="2">
        <f t="shared" si="5"/>
        <v>852.8708688209207</v>
      </c>
      <c r="M31" s="6">
        <f t="shared" si="6"/>
        <v>0.21902499999850988</v>
      </c>
      <c r="N31" s="11">
        <f t="shared" si="7"/>
        <v>2.842170943040401E-14</v>
      </c>
      <c r="O31" s="11">
        <f t="shared" si="8"/>
        <v>0.00013117907928972272</v>
      </c>
      <c r="Q31" s="3">
        <f t="shared" si="0"/>
        <v>1.6747691386399903E-06</v>
      </c>
      <c r="R31" s="3">
        <f t="shared" si="1"/>
        <v>1.8535091581064303E-16</v>
      </c>
      <c r="S31" s="3">
        <f t="shared" si="2"/>
        <v>1.538088403360236E-07</v>
      </c>
      <c r="U31" s="1"/>
      <c r="V31" s="1"/>
      <c r="W31" s="1"/>
    </row>
    <row r="32" spans="1:23" ht="12.75">
      <c r="A32" s="2">
        <v>28</v>
      </c>
      <c r="B32" s="2">
        <v>852</v>
      </c>
      <c r="C32" s="2">
        <v>813.08</v>
      </c>
      <c r="D32" s="2">
        <v>623.4</v>
      </c>
      <c r="E32" s="2">
        <v>129962</v>
      </c>
      <c r="F32" s="2">
        <v>150.76</v>
      </c>
      <c r="G32" s="2">
        <v>862.048</v>
      </c>
      <c r="H32" s="1"/>
      <c r="I32" s="2">
        <f t="shared" si="3"/>
        <v>129962.2864000001</v>
      </c>
      <c r="J32" s="2">
        <f t="shared" si="4"/>
        <v>150.7600000000001</v>
      </c>
      <c r="K32" s="2">
        <f t="shared" si="5"/>
        <v>862.0475351552136</v>
      </c>
      <c r="M32" s="6">
        <f t="shared" si="6"/>
        <v>0.2864000000990927</v>
      </c>
      <c r="N32" s="11">
        <f t="shared" si="7"/>
        <v>1.1368683772161603E-13</v>
      </c>
      <c r="O32" s="11">
        <f t="shared" si="8"/>
        <v>0.00046484478639285953</v>
      </c>
      <c r="Q32" s="3">
        <f t="shared" si="0"/>
        <v>2.2037162320891E-06</v>
      </c>
      <c r="R32" s="3">
        <f t="shared" si="1"/>
        <v>7.540915211038469E-16</v>
      </c>
      <c r="S32" s="3">
        <f t="shared" si="2"/>
        <v>5.392333571363477E-07</v>
      </c>
      <c r="U32" s="1"/>
      <c r="V32" s="1"/>
      <c r="W32" s="1"/>
    </row>
    <row r="33" spans="1:23" ht="12.75">
      <c r="A33" s="2">
        <v>29</v>
      </c>
      <c r="B33" s="2">
        <v>861</v>
      </c>
      <c r="C33" s="2">
        <v>822.065</v>
      </c>
      <c r="D33" s="2">
        <v>634.95</v>
      </c>
      <c r="E33" s="2">
        <v>129099</v>
      </c>
      <c r="F33" s="2">
        <v>148.18</v>
      </c>
      <c r="G33" s="2">
        <v>871.23</v>
      </c>
      <c r="H33" s="1"/>
      <c r="I33" s="2">
        <f t="shared" si="3"/>
        <v>129098.91422500007</v>
      </c>
      <c r="J33" s="2">
        <f t="shared" si="4"/>
        <v>148.18000000000006</v>
      </c>
      <c r="K33" s="2">
        <f t="shared" si="5"/>
        <v>871.2303564921043</v>
      </c>
      <c r="M33" s="6">
        <f t="shared" si="6"/>
        <v>0.08577499992679805</v>
      </c>
      <c r="N33" s="11">
        <f t="shared" si="7"/>
        <v>5.684341886080802E-14</v>
      </c>
      <c r="O33" s="11">
        <f t="shared" si="8"/>
        <v>0.0003564921042880087</v>
      </c>
      <c r="Q33" s="3">
        <f t="shared" si="0"/>
        <v>6.644130234690051E-07</v>
      </c>
      <c r="R33" s="3">
        <f t="shared" si="1"/>
        <v>3.8361060103123223E-16</v>
      </c>
      <c r="S33" s="3">
        <f t="shared" si="2"/>
        <v>4.09182372528177E-07</v>
      </c>
      <c r="U33" s="1"/>
      <c r="V33" s="1"/>
      <c r="W33" s="1"/>
    </row>
    <row r="34" spans="1:23" ht="12.75">
      <c r="A34" s="2">
        <v>30</v>
      </c>
      <c r="B34" s="2">
        <v>870</v>
      </c>
      <c r="C34" s="2">
        <v>831.05</v>
      </c>
      <c r="D34" s="2">
        <v>646.5</v>
      </c>
      <c r="E34" s="2">
        <v>128189</v>
      </c>
      <c r="F34" s="2">
        <v>145.6</v>
      </c>
      <c r="G34" s="2">
        <v>880.42</v>
      </c>
      <c r="H34" s="1"/>
      <c r="I34" s="2">
        <f t="shared" si="3"/>
        <v>128189.10249999992</v>
      </c>
      <c r="J34" s="2">
        <f t="shared" si="4"/>
        <v>145.5999999999999</v>
      </c>
      <c r="K34" s="2">
        <f t="shared" si="5"/>
        <v>880.4196600274726</v>
      </c>
      <c r="M34" s="6">
        <f t="shared" si="6"/>
        <v>0.10249999992083758</v>
      </c>
      <c r="N34" s="11">
        <f t="shared" si="7"/>
        <v>8.526512829121202E-14</v>
      </c>
      <c r="O34" s="11">
        <f t="shared" si="8"/>
        <v>0.0003399725273993681</v>
      </c>
      <c r="Q34" s="3">
        <f t="shared" si="0"/>
        <v>7.995999497760556E-07</v>
      </c>
      <c r="R34" s="3">
        <f t="shared" si="1"/>
        <v>5.856121448572258E-16</v>
      </c>
      <c r="S34" s="3">
        <f t="shared" si="2"/>
        <v>3.8614826864356893E-07</v>
      </c>
      <c r="U34" s="1"/>
      <c r="V34" s="1"/>
      <c r="W34" s="1"/>
    </row>
    <row r="35" spans="1:23" ht="12.75">
      <c r="A35" s="2">
        <v>31</v>
      </c>
      <c r="B35" s="2">
        <v>879</v>
      </c>
      <c r="C35" s="2">
        <v>840.035</v>
      </c>
      <c r="D35" s="2">
        <v>658.05</v>
      </c>
      <c r="E35" s="2">
        <v>127233</v>
      </c>
      <c r="F35" s="2">
        <v>143.02</v>
      </c>
      <c r="G35" s="2">
        <v>889.616</v>
      </c>
      <c r="H35" s="1"/>
      <c r="I35" s="2">
        <f t="shared" si="3"/>
        <v>127232.85122499999</v>
      </c>
      <c r="J35" s="2">
        <f t="shared" si="4"/>
        <v>143.01999999999998</v>
      </c>
      <c r="K35" s="2">
        <f t="shared" si="5"/>
        <v>889.6157965669138</v>
      </c>
      <c r="M35" s="6">
        <f t="shared" si="6"/>
        <v>0.14877500000875443</v>
      </c>
      <c r="N35" s="11">
        <f t="shared" si="7"/>
        <v>2.842170943040401E-14</v>
      </c>
      <c r="O35" s="11">
        <f t="shared" si="8"/>
        <v>0.00020343308619885647</v>
      </c>
      <c r="Q35" s="3">
        <f t="shared" si="0"/>
        <v>1.1693127881388043E-06</v>
      </c>
      <c r="R35" s="3">
        <f t="shared" si="1"/>
        <v>1.9872541903512804E-16</v>
      </c>
      <c r="S35" s="3">
        <f t="shared" si="2"/>
        <v>2.2867521798052396E-07</v>
      </c>
      <c r="U35" s="1"/>
      <c r="V35" s="1"/>
      <c r="W35" s="1"/>
    </row>
    <row r="36" spans="1:23" ht="12.75">
      <c r="A36" s="2">
        <v>32</v>
      </c>
      <c r="B36" s="2">
        <v>888</v>
      </c>
      <c r="C36" s="2">
        <v>849.02</v>
      </c>
      <c r="D36" s="2">
        <v>669.6</v>
      </c>
      <c r="E36" s="2">
        <v>126230</v>
      </c>
      <c r="F36" s="2">
        <v>140.44</v>
      </c>
      <c r="G36" s="2">
        <v>898.819</v>
      </c>
      <c r="H36" s="1"/>
      <c r="I36" s="2">
        <f t="shared" si="3"/>
        <v>126230.16039999994</v>
      </c>
      <c r="J36" s="2">
        <f t="shared" si="4"/>
        <v>140.44000000000005</v>
      </c>
      <c r="K36" s="2">
        <f t="shared" si="5"/>
        <v>898.8191426943882</v>
      </c>
      <c r="M36" s="6">
        <f t="shared" si="6"/>
        <v>0.16039999993517995</v>
      </c>
      <c r="N36" s="11">
        <f t="shared" si="7"/>
        <v>5.684341886080802E-14</v>
      </c>
      <c r="O36" s="11">
        <f t="shared" si="8"/>
        <v>0.0001426943882734122</v>
      </c>
      <c r="Q36" s="3">
        <f aca="true" t="shared" si="9" ref="Q36:Q52">ABS((I36-E36)/I36)</f>
        <v>1.2706947327556437E-06</v>
      </c>
      <c r="R36" s="3">
        <f aca="true" t="shared" si="10" ref="R36:R52">ABS((J36-F36)/J36)</f>
        <v>4.0475234164631153E-16</v>
      </c>
      <c r="S36" s="3">
        <f aca="true" t="shared" si="11" ref="S36:S52">ABS((K36-G36)/K36)</f>
        <v>1.5875762041032806E-07</v>
      </c>
      <c r="U36" s="1"/>
      <c r="V36" s="1"/>
      <c r="W36" s="1"/>
    </row>
    <row r="37" spans="1:23" ht="12.75">
      <c r="A37" s="2">
        <v>33</v>
      </c>
      <c r="B37" s="2">
        <v>897</v>
      </c>
      <c r="C37" s="2">
        <v>858.005</v>
      </c>
      <c r="D37" s="2">
        <v>681.15</v>
      </c>
      <c r="E37" s="2">
        <v>125181</v>
      </c>
      <c r="F37" s="2">
        <v>137.86</v>
      </c>
      <c r="G37" s="2">
        <v>908.03</v>
      </c>
      <c r="H37" s="1"/>
      <c r="I37" s="2">
        <f t="shared" si="3"/>
        <v>125181.0300250001</v>
      </c>
      <c r="J37" s="2">
        <f t="shared" si="4"/>
        <v>137.86000000000013</v>
      </c>
      <c r="K37" s="2">
        <f t="shared" si="5"/>
        <v>908.0301031843899</v>
      </c>
      <c r="M37" s="6">
        <f t="shared" si="6"/>
        <v>0.03002500010188669</v>
      </c>
      <c r="N37" s="11">
        <f t="shared" si="7"/>
        <v>1.1368683772161603E-13</v>
      </c>
      <c r="O37" s="11">
        <f t="shared" si="8"/>
        <v>0.00010318438989997958</v>
      </c>
      <c r="Q37" s="3">
        <f t="shared" si="9"/>
        <v>2.3985263658471537E-07</v>
      </c>
      <c r="R37" s="3">
        <f t="shared" si="10"/>
        <v>8.246542704309874E-16</v>
      </c>
      <c r="S37" s="3">
        <f t="shared" si="11"/>
        <v>1.1363542853713778E-07</v>
      </c>
      <c r="U37" s="1"/>
      <c r="V37" s="1"/>
      <c r="W37" s="1"/>
    </row>
    <row r="38" spans="1:23" ht="12.75">
      <c r="A38" s="2">
        <v>34</v>
      </c>
      <c r="B38" s="2">
        <v>906</v>
      </c>
      <c r="C38" s="2">
        <v>866.99</v>
      </c>
      <c r="D38" s="2">
        <v>692.7</v>
      </c>
      <c r="E38" s="2">
        <v>124085</v>
      </c>
      <c r="F38" s="2">
        <v>135.28</v>
      </c>
      <c r="G38" s="2">
        <v>917.249</v>
      </c>
      <c r="H38" s="1"/>
      <c r="I38" s="2">
        <f t="shared" si="3"/>
        <v>124085.46009999991</v>
      </c>
      <c r="J38" s="2">
        <f t="shared" si="4"/>
        <v>135.27999999999997</v>
      </c>
      <c r="K38" s="2">
        <f t="shared" si="5"/>
        <v>917.2491136901237</v>
      </c>
      <c r="M38" s="6">
        <f t="shared" si="6"/>
        <v>0.4600999999092892</v>
      </c>
      <c r="N38" s="11">
        <f t="shared" si="7"/>
        <v>2.842170943040401E-14</v>
      </c>
      <c r="O38" s="11">
        <f t="shared" si="8"/>
        <v>0.00011369012372597354</v>
      </c>
      <c r="Q38" s="3">
        <f t="shared" si="9"/>
        <v>3.707928386923792E-06</v>
      </c>
      <c r="R38" s="3">
        <f t="shared" si="10"/>
        <v>2.1009542748672393E-16</v>
      </c>
      <c r="S38" s="3">
        <f t="shared" si="11"/>
        <v>1.2394683410332703E-07</v>
      </c>
      <c r="U38" s="1"/>
      <c r="V38" s="1"/>
      <c r="W38" s="1"/>
    </row>
    <row r="39" spans="1:23" ht="12.75">
      <c r="A39" s="2">
        <v>35</v>
      </c>
      <c r="B39" s="2">
        <v>915</v>
      </c>
      <c r="C39" s="2">
        <v>875.975</v>
      </c>
      <c r="D39" s="2">
        <v>704.25</v>
      </c>
      <c r="E39" s="2">
        <v>122943</v>
      </c>
      <c r="F39" s="2">
        <v>132.7</v>
      </c>
      <c r="G39" s="2">
        <v>926.477</v>
      </c>
      <c r="H39" s="1"/>
      <c r="I39" s="2">
        <f t="shared" si="3"/>
        <v>122943.45062500006</v>
      </c>
      <c r="J39" s="2">
        <f t="shared" si="4"/>
        <v>132.70000000000005</v>
      </c>
      <c r="K39" s="2">
        <f t="shared" si="5"/>
        <v>926.4766437452902</v>
      </c>
      <c r="M39" s="6">
        <f t="shared" si="6"/>
        <v>0.45062500005587935</v>
      </c>
      <c r="N39" s="11">
        <f t="shared" si="7"/>
        <v>5.684341886080802E-14</v>
      </c>
      <c r="O39" s="11">
        <f t="shared" si="8"/>
        <v>0.00035625470979994134</v>
      </c>
      <c r="Q39" s="3">
        <f t="shared" si="9"/>
        <v>3.6653030134184844E-06</v>
      </c>
      <c r="R39" s="3">
        <f t="shared" si="10"/>
        <v>4.2836035313344383E-16</v>
      </c>
      <c r="S39" s="3">
        <f t="shared" si="11"/>
        <v>3.845263798122082E-07</v>
      </c>
      <c r="U39" s="1"/>
      <c r="V39" s="1"/>
      <c r="W39" s="1"/>
    </row>
    <row r="40" spans="1:23" ht="12.75">
      <c r="A40" s="2">
        <v>36</v>
      </c>
      <c r="B40" s="2">
        <v>924</v>
      </c>
      <c r="C40" s="2">
        <v>884.96</v>
      </c>
      <c r="D40" s="2">
        <v>715.8</v>
      </c>
      <c r="E40" s="2">
        <v>121755</v>
      </c>
      <c r="F40" s="2">
        <v>130.12</v>
      </c>
      <c r="G40" s="2">
        <v>935.713</v>
      </c>
      <c r="H40" s="1"/>
      <c r="I40" s="2">
        <f t="shared" si="3"/>
        <v>121755.00160000008</v>
      </c>
      <c r="J40" s="2">
        <f t="shared" si="4"/>
        <v>130.12000000000012</v>
      </c>
      <c r="K40" s="2">
        <f t="shared" si="5"/>
        <v>935.7132001229631</v>
      </c>
      <c r="M40" s="6">
        <f t="shared" si="6"/>
        <v>0.001600000075995922</v>
      </c>
      <c r="N40" s="11">
        <f t="shared" si="7"/>
        <v>1.1368683772161603E-13</v>
      </c>
      <c r="O40" s="11">
        <f t="shared" si="8"/>
        <v>0.00020012296317872824</v>
      </c>
      <c r="Q40" s="3">
        <f t="shared" si="9"/>
        <v>1.3141144552339451E-08</v>
      </c>
      <c r="R40" s="3">
        <f t="shared" si="10"/>
        <v>8.737076369629259E-16</v>
      </c>
      <c r="S40" s="3">
        <f t="shared" si="11"/>
        <v>2.1387211717482434E-07</v>
      </c>
      <c r="U40" s="1"/>
      <c r="V40" s="1"/>
      <c r="W40" s="1"/>
    </row>
    <row r="41" spans="1:23" ht="12.75">
      <c r="A41" s="2">
        <v>37</v>
      </c>
      <c r="B41" s="2">
        <v>933</v>
      </c>
      <c r="C41" s="2">
        <v>893.945</v>
      </c>
      <c r="D41" s="2">
        <v>727.35</v>
      </c>
      <c r="E41" s="2">
        <v>120520</v>
      </c>
      <c r="F41" s="2">
        <v>127.54</v>
      </c>
      <c r="G41" s="2">
        <v>944.959</v>
      </c>
      <c r="H41" s="1"/>
      <c r="I41" s="2">
        <f t="shared" si="3"/>
        <v>120520.11302500009</v>
      </c>
      <c r="J41" s="2">
        <f t="shared" si="4"/>
        <v>127.53999999999996</v>
      </c>
      <c r="K41" s="2">
        <f t="shared" si="5"/>
        <v>944.959330602165</v>
      </c>
      <c r="M41" s="6">
        <f t="shared" si="6"/>
        <v>0.1130250000860542</v>
      </c>
      <c r="N41" s="11">
        <f t="shared" si="7"/>
        <v>4.263256414560601E-14</v>
      </c>
      <c r="O41" s="11">
        <f t="shared" si="8"/>
        <v>0.00033060216503599804</v>
      </c>
      <c r="Q41" s="3">
        <f t="shared" si="9"/>
        <v>9.378102729011619E-07</v>
      </c>
      <c r="R41" s="3">
        <f t="shared" si="10"/>
        <v>3.342681836726205E-16</v>
      </c>
      <c r="S41" s="3">
        <f t="shared" si="11"/>
        <v>3.498586175400008E-07</v>
      </c>
      <c r="U41" s="1"/>
      <c r="V41" s="1"/>
      <c r="W41" s="1"/>
    </row>
    <row r="42" spans="1:23" ht="12.75">
      <c r="A42" s="2">
        <v>38</v>
      </c>
      <c r="B42" s="2">
        <v>942</v>
      </c>
      <c r="C42" s="2">
        <v>902.93</v>
      </c>
      <c r="D42" s="2">
        <v>738.9</v>
      </c>
      <c r="E42" s="2">
        <v>119239</v>
      </c>
      <c r="F42" s="2">
        <v>124.96</v>
      </c>
      <c r="G42" s="2">
        <v>954.216</v>
      </c>
      <c r="H42" s="1"/>
      <c r="I42" s="2">
        <f t="shared" si="3"/>
        <v>119238.78489999997</v>
      </c>
      <c r="J42" s="2">
        <f t="shared" si="4"/>
        <v>124.96000000000004</v>
      </c>
      <c r="K42" s="2">
        <f t="shared" si="5"/>
        <v>954.2156282010238</v>
      </c>
      <c r="M42" s="6">
        <f t="shared" si="6"/>
        <v>0.21510000003036112</v>
      </c>
      <c r="N42" s="11">
        <f t="shared" si="7"/>
        <v>4.263256414560601E-14</v>
      </c>
      <c r="O42" s="11">
        <f t="shared" si="8"/>
        <v>0.0003717989761753415</v>
      </c>
      <c r="Q42" s="3">
        <f t="shared" si="9"/>
        <v>1.803943240538349E-06</v>
      </c>
      <c r="R42" s="3">
        <f t="shared" si="10"/>
        <v>3.4116968746483676E-16</v>
      </c>
      <c r="S42" s="3">
        <f t="shared" si="11"/>
        <v>3.8963832197581127E-07</v>
      </c>
      <c r="U42" s="1"/>
      <c r="V42" s="1"/>
      <c r="W42" s="1"/>
    </row>
    <row r="43" spans="1:23" ht="12.75">
      <c r="A43" s="2">
        <v>39</v>
      </c>
      <c r="B43" s="2">
        <v>951</v>
      </c>
      <c r="C43" s="2">
        <v>911.915</v>
      </c>
      <c r="D43" s="2">
        <v>750.45</v>
      </c>
      <c r="E43" s="2">
        <v>117911</v>
      </c>
      <c r="F43" s="2">
        <v>122.38</v>
      </c>
      <c r="G43" s="2">
        <v>963.483</v>
      </c>
      <c r="H43" s="1"/>
      <c r="I43" s="2">
        <f t="shared" si="3"/>
        <v>117911.01722499984</v>
      </c>
      <c r="J43" s="2">
        <f t="shared" si="4"/>
        <v>122.37999999999988</v>
      </c>
      <c r="K43" s="2">
        <f t="shared" si="5"/>
        <v>963.4827359454156</v>
      </c>
      <c r="M43" s="6">
        <f t="shared" si="6"/>
        <v>0.01722499984316528</v>
      </c>
      <c r="N43" s="11">
        <f t="shared" si="7"/>
        <v>1.1368683772161603E-13</v>
      </c>
      <c r="O43" s="11">
        <f t="shared" si="8"/>
        <v>0.00026405458436329354</v>
      </c>
      <c r="Q43" s="3">
        <f t="shared" si="9"/>
        <v>1.4608473617267023E-07</v>
      </c>
      <c r="R43" s="3">
        <f t="shared" si="10"/>
        <v>9.289658254748826E-16</v>
      </c>
      <c r="S43" s="3">
        <f t="shared" si="11"/>
        <v>2.7406260072132014E-07</v>
      </c>
      <c r="U43" s="1"/>
      <c r="V43" s="1"/>
      <c r="W43" s="1"/>
    </row>
    <row r="44" spans="1:23" ht="12.75">
      <c r="A44" s="2">
        <v>40</v>
      </c>
      <c r="B44" s="2">
        <v>960</v>
      </c>
      <c r="C44" s="2">
        <v>920.9</v>
      </c>
      <c r="D44" s="2">
        <v>762</v>
      </c>
      <c r="E44" s="2">
        <v>116537</v>
      </c>
      <c r="F44" s="2">
        <v>119.8</v>
      </c>
      <c r="G44" s="2">
        <v>972.761</v>
      </c>
      <c r="H44" s="1"/>
      <c r="I44" s="2">
        <f t="shared" si="3"/>
        <v>116536.80999999994</v>
      </c>
      <c r="J44" s="2">
        <f t="shared" si="4"/>
        <v>119.79999999999995</v>
      </c>
      <c r="K44" s="2">
        <f t="shared" si="5"/>
        <v>972.7613522537562</v>
      </c>
      <c r="M44" s="6">
        <f t="shared" si="6"/>
        <v>0.19000000006053597</v>
      </c>
      <c r="N44" s="11">
        <f t="shared" si="7"/>
        <v>4.263256414560601E-14</v>
      </c>
      <c r="O44" s="11">
        <f t="shared" si="8"/>
        <v>0.00035225375620484556</v>
      </c>
      <c r="Q44" s="3">
        <f t="shared" si="9"/>
        <v>1.6303861420313125E-06</v>
      </c>
      <c r="R44" s="3">
        <f t="shared" si="10"/>
        <v>3.558644753389485E-16</v>
      </c>
      <c r="S44" s="3">
        <f t="shared" si="11"/>
        <v>3.6211734295232985E-07</v>
      </c>
      <c r="U44" s="1"/>
      <c r="V44" s="1"/>
      <c r="W44" s="1"/>
    </row>
    <row r="45" spans="1:23" ht="12.75">
      <c r="A45" s="2">
        <v>41</v>
      </c>
      <c r="B45" s="2">
        <v>969</v>
      </c>
      <c r="C45" s="2">
        <v>929.885</v>
      </c>
      <c r="D45" s="2">
        <v>773.55</v>
      </c>
      <c r="E45" s="2">
        <v>115116</v>
      </c>
      <c r="F45" s="2">
        <v>117.22</v>
      </c>
      <c r="G45" s="2">
        <v>982.052</v>
      </c>
      <c r="H45" s="1"/>
      <c r="I45" s="2">
        <f t="shared" si="3"/>
        <v>115116.16322500003</v>
      </c>
      <c r="J45" s="2">
        <f t="shared" si="4"/>
        <v>117.22000000000003</v>
      </c>
      <c r="K45" s="2">
        <f t="shared" si="5"/>
        <v>982.0522370329295</v>
      </c>
      <c r="M45" s="6">
        <f t="shared" si="6"/>
        <v>0.1632250000257045</v>
      </c>
      <c r="N45" s="11">
        <f t="shared" si="7"/>
        <v>2.842170943040401E-14</v>
      </c>
      <c r="O45" s="11">
        <f t="shared" si="8"/>
        <v>0.00023703292947629961</v>
      </c>
      <c r="Q45" s="3">
        <f t="shared" si="9"/>
        <v>1.417915568525972E-06</v>
      </c>
      <c r="R45" s="3">
        <f t="shared" si="10"/>
        <v>2.4246467693571063E-16</v>
      </c>
      <c r="S45" s="3">
        <f t="shared" si="11"/>
        <v>2.413648892979932E-07</v>
      </c>
      <c r="U45" s="1"/>
      <c r="V45" s="1"/>
      <c r="W45" s="1"/>
    </row>
    <row r="46" spans="1:23" ht="12.75">
      <c r="A46" s="2">
        <v>42</v>
      </c>
      <c r="B46" s="2">
        <v>978</v>
      </c>
      <c r="C46" s="2">
        <v>938.87</v>
      </c>
      <c r="D46" s="2">
        <v>785.1</v>
      </c>
      <c r="E46" s="2">
        <v>113649</v>
      </c>
      <c r="F46" s="2">
        <v>114.64</v>
      </c>
      <c r="G46" s="2">
        <v>991.356</v>
      </c>
      <c r="H46" s="1"/>
      <c r="I46" s="2">
        <f t="shared" si="3"/>
        <v>113649.07689999999</v>
      </c>
      <c r="J46" s="2">
        <f t="shared" si="4"/>
        <v>114.63999999999987</v>
      </c>
      <c r="K46" s="2">
        <f t="shared" si="5"/>
        <v>991.3562185973492</v>
      </c>
      <c r="M46" s="6">
        <f t="shared" si="6"/>
        <v>0.07689999998547137</v>
      </c>
      <c r="N46" s="11">
        <f t="shared" si="7"/>
        <v>1.2789769243681803E-13</v>
      </c>
      <c r="O46" s="11">
        <f t="shared" si="8"/>
        <v>0.00021859734920326446</v>
      </c>
      <c r="Q46" s="3">
        <f t="shared" si="9"/>
        <v>6.766442991273551E-07</v>
      </c>
      <c r="R46" s="3">
        <f t="shared" si="10"/>
        <v>1.115646305275804E-15</v>
      </c>
      <c r="S46" s="3">
        <f t="shared" si="11"/>
        <v>2.205033318019164E-07</v>
      </c>
      <c r="U46" s="1"/>
      <c r="V46" s="1"/>
      <c r="W46" s="1"/>
    </row>
    <row r="47" spans="1:23" ht="12.75">
      <c r="A47" s="2">
        <v>43</v>
      </c>
      <c r="B47" s="2">
        <v>987</v>
      </c>
      <c r="C47" s="2">
        <v>947.855</v>
      </c>
      <c r="D47" s="2">
        <v>796.65</v>
      </c>
      <c r="E47" s="2">
        <v>112136</v>
      </c>
      <c r="F47" s="2">
        <v>112.06</v>
      </c>
      <c r="G47" s="2">
        <v>1000.67</v>
      </c>
      <c r="H47" s="1"/>
      <c r="I47" s="2">
        <f t="shared" si="3"/>
        <v>112135.55102500005</v>
      </c>
      <c r="J47" s="2">
        <f t="shared" si="4"/>
        <v>112.05999999999995</v>
      </c>
      <c r="K47" s="2">
        <f t="shared" si="5"/>
        <v>1000.6742015438167</v>
      </c>
      <c r="M47" s="6">
        <f t="shared" si="6"/>
        <v>0.44897499994840473</v>
      </c>
      <c r="N47" s="11">
        <f t="shared" si="7"/>
        <v>5.684341886080802E-14</v>
      </c>
      <c r="O47" s="11">
        <f t="shared" si="8"/>
        <v>0.004201543816748199</v>
      </c>
      <c r="Q47" s="3">
        <f t="shared" si="9"/>
        <v>4.00385957748857E-06</v>
      </c>
      <c r="R47" s="3">
        <f t="shared" si="10"/>
        <v>5.072587797680532E-16</v>
      </c>
      <c r="S47" s="3">
        <f t="shared" si="11"/>
        <v>4.198713037935979E-06</v>
      </c>
      <c r="U47" s="1"/>
      <c r="V47" s="1"/>
      <c r="W47" s="1"/>
    </row>
    <row r="48" spans="1:23" ht="12.75">
      <c r="A48" s="2">
        <v>44</v>
      </c>
      <c r="B48" s="2">
        <v>996</v>
      </c>
      <c r="C48" s="2">
        <v>956.84</v>
      </c>
      <c r="D48" s="2">
        <v>808.2</v>
      </c>
      <c r="E48" s="2">
        <v>110576</v>
      </c>
      <c r="F48" s="2">
        <v>109.48</v>
      </c>
      <c r="G48" s="2">
        <v>1010.01</v>
      </c>
      <c r="H48" s="1"/>
      <c r="I48" s="2">
        <f t="shared" si="3"/>
        <v>110575.58559999999</v>
      </c>
      <c r="J48" s="2">
        <f t="shared" si="4"/>
        <v>109.48000000000002</v>
      </c>
      <c r="K48" s="2">
        <f t="shared" si="5"/>
        <v>1010.0071757398609</v>
      </c>
      <c r="M48" s="6">
        <f t="shared" si="6"/>
        <v>0.41440000000875443</v>
      </c>
      <c r="N48" s="11">
        <f t="shared" si="7"/>
        <v>1.4210854715202004E-14</v>
      </c>
      <c r="O48" s="11">
        <f t="shared" si="8"/>
        <v>0.0028242601390502386</v>
      </c>
      <c r="Q48" s="3">
        <f t="shared" si="9"/>
        <v>3.7476627210261364E-06</v>
      </c>
      <c r="R48" s="3">
        <f t="shared" si="10"/>
        <v>1.2980320346366462E-16</v>
      </c>
      <c r="S48" s="3">
        <f t="shared" si="11"/>
        <v>2.7962773006849007E-06</v>
      </c>
      <c r="U48" s="1"/>
      <c r="V48" s="1"/>
      <c r="W48" s="1"/>
    </row>
    <row r="49" spans="1:23" ht="12.75">
      <c r="A49" s="2">
        <v>45</v>
      </c>
      <c r="B49" s="2">
        <v>1005</v>
      </c>
      <c r="C49" s="2">
        <v>965.825</v>
      </c>
      <c r="D49" s="2">
        <v>819.75</v>
      </c>
      <c r="E49" s="2">
        <v>108969</v>
      </c>
      <c r="F49" s="2">
        <v>106.9</v>
      </c>
      <c r="G49" s="2">
        <v>1019.36</v>
      </c>
      <c r="H49" s="1"/>
      <c r="I49" s="2">
        <f t="shared" si="3"/>
        <v>108969.18062500004</v>
      </c>
      <c r="J49" s="2">
        <f t="shared" si="4"/>
        <v>106.90000000000009</v>
      </c>
      <c r="K49" s="2">
        <f t="shared" si="5"/>
        <v>1019.3562266136571</v>
      </c>
      <c r="M49" s="6">
        <f t="shared" si="6"/>
        <v>0.1806250000372529</v>
      </c>
      <c r="N49" s="11">
        <f t="shared" si="7"/>
        <v>8.526512829121202E-14</v>
      </c>
      <c r="O49" s="11">
        <f t="shared" si="8"/>
        <v>0.003773386342913909</v>
      </c>
      <c r="Q49" s="3">
        <f t="shared" si="9"/>
        <v>1.6575787667785159E-06</v>
      </c>
      <c r="R49" s="3">
        <f t="shared" si="10"/>
        <v>7.976157931825252E-16</v>
      </c>
      <c r="S49" s="3">
        <f t="shared" si="11"/>
        <v>3.7017347266806346E-06</v>
      </c>
      <c r="U49" s="1"/>
      <c r="V49" s="1"/>
      <c r="W49" s="1"/>
    </row>
    <row r="50" spans="1:23" ht="12.75">
      <c r="A50" s="2">
        <v>46</v>
      </c>
      <c r="B50" s="2">
        <v>1014</v>
      </c>
      <c r="C50" s="2">
        <v>974.81</v>
      </c>
      <c r="D50" s="2">
        <v>831.3</v>
      </c>
      <c r="E50" s="2">
        <v>107316</v>
      </c>
      <c r="F50" s="2">
        <v>104.32</v>
      </c>
      <c r="G50" s="2">
        <v>1028.72</v>
      </c>
      <c r="H50" s="1"/>
      <c r="I50" s="2">
        <f t="shared" si="3"/>
        <v>107316.33609999996</v>
      </c>
      <c r="J50" s="2">
        <f t="shared" si="4"/>
        <v>104.31999999999994</v>
      </c>
      <c r="K50" s="2">
        <f t="shared" si="5"/>
        <v>1028.7225469708592</v>
      </c>
      <c r="M50" s="6">
        <f t="shared" si="6"/>
        <v>0.33609999995678663</v>
      </c>
      <c r="N50" s="11">
        <f t="shared" si="7"/>
        <v>5.684341886080802E-14</v>
      </c>
      <c r="O50" s="11">
        <f t="shared" si="8"/>
        <v>0.002546970859157227</v>
      </c>
      <c r="Q50" s="3">
        <f t="shared" si="9"/>
        <v>3.1318624188175836E-06</v>
      </c>
      <c r="R50" s="3">
        <f t="shared" si="10"/>
        <v>5.448947360123471E-16</v>
      </c>
      <c r="S50" s="3">
        <f t="shared" si="11"/>
        <v>2.4758579139311658E-06</v>
      </c>
      <c r="U50" s="1"/>
      <c r="V50" s="1"/>
      <c r="W50" s="1"/>
    </row>
    <row r="51" spans="1:23" ht="12.75">
      <c r="A51" s="2">
        <v>47</v>
      </c>
      <c r="B51" s="2">
        <v>1023</v>
      </c>
      <c r="C51" s="2">
        <v>983.795</v>
      </c>
      <c r="D51" s="2">
        <v>842.85</v>
      </c>
      <c r="E51" s="2">
        <v>105617</v>
      </c>
      <c r="F51" s="2">
        <v>101.74</v>
      </c>
      <c r="G51" s="2">
        <v>1038.11</v>
      </c>
      <c r="H51" s="1"/>
      <c r="I51" s="2">
        <f t="shared" si="3"/>
        <v>105617.05202499987</v>
      </c>
      <c r="J51" s="2">
        <f t="shared" si="4"/>
        <v>101.73999999999978</v>
      </c>
      <c r="K51" s="2">
        <f t="shared" si="5"/>
        <v>1038.1074506093973</v>
      </c>
      <c r="M51" s="6">
        <f t="shared" si="6"/>
        <v>0.05202499986626208</v>
      </c>
      <c r="N51" s="11">
        <f t="shared" si="7"/>
        <v>2.1316282072803006E-13</v>
      </c>
      <c r="O51" s="11">
        <f t="shared" si="8"/>
        <v>0.0025493906025531032</v>
      </c>
      <c r="Q51" s="3">
        <f t="shared" si="9"/>
        <v>4.925814427574404E-07</v>
      </c>
      <c r="R51" s="3">
        <f t="shared" si="10"/>
        <v>2.0951722108121734E-15</v>
      </c>
      <c r="S51" s="3">
        <f t="shared" si="11"/>
        <v>2.455806093152054E-06</v>
      </c>
      <c r="U51" s="1"/>
      <c r="V51" s="1"/>
      <c r="W51" s="1"/>
    </row>
    <row r="52" spans="1:23" ht="12.75">
      <c r="A52" s="2">
        <v>48</v>
      </c>
      <c r="B52" s="2">
        <v>1032</v>
      </c>
      <c r="C52" s="2">
        <v>992.78</v>
      </c>
      <c r="D52" s="2">
        <v>854.4</v>
      </c>
      <c r="E52" s="2">
        <v>103871</v>
      </c>
      <c r="F52" s="2">
        <v>99.16</v>
      </c>
      <c r="G52" s="2">
        <v>1047.51</v>
      </c>
      <c r="H52" s="1"/>
      <c r="I52" s="2">
        <f t="shared" si="3"/>
        <v>103871.3284</v>
      </c>
      <c r="J52" s="2">
        <f t="shared" si="4"/>
        <v>99.15999999999985</v>
      </c>
      <c r="K52" s="2">
        <f t="shared" si="5"/>
        <v>1047.512388059703</v>
      </c>
      <c r="M52" s="6">
        <f t="shared" si="6"/>
        <v>0.3283999999985099</v>
      </c>
      <c r="N52" s="11">
        <f t="shared" si="7"/>
        <v>1.4210854715202004E-13</v>
      </c>
      <c r="O52" s="11">
        <f t="shared" si="8"/>
        <v>0.002388059702980172</v>
      </c>
      <c r="Q52" s="3">
        <f t="shared" si="9"/>
        <v>3.161603929179266E-06</v>
      </c>
      <c r="R52" s="3">
        <f t="shared" si="10"/>
        <v>1.4331237106899985E-15</v>
      </c>
      <c r="S52" s="3">
        <f t="shared" si="11"/>
        <v>2.279743638548802E-06</v>
      </c>
      <c r="U52" s="1"/>
      <c r="V52" s="1"/>
      <c r="W52" s="1"/>
    </row>
    <row r="53" spans="1:23" s="9" customFormat="1" ht="12.75">
      <c r="A53" s="7">
        <v>49</v>
      </c>
      <c r="B53" s="7">
        <v>1041</v>
      </c>
      <c r="C53" s="7">
        <v>1001.77</v>
      </c>
      <c r="D53" s="7">
        <v>865.95</v>
      </c>
      <c r="E53" s="7">
        <v>102079</v>
      </c>
      <c r="F53" s="7">
        <v>96.58</v>
      </c>
      <c r="G53" s="7">
        <v>1056.94</v>
      </c>
      <c r="H53" s="8"/>
      <c r="I53" s="7">
        <f t="shared" si="3"/>
        <v>102089.1828999999</v>
      </c>
      <c r="J53" s="7">
        <f t="shared" si="4"/>
        <v>96.58999999999992</v>
      </c>
      <c r="K53" s="7">
        <f t="shared" si="5"/>
        <v>1056.9332529247333</v>
      </c>
      <c r="M53" s="21">
        <f t="shared" si="6"/>
        <v>10.182899999897927</v>
      </c>
      <c r="N53" s="22">
        <f t="shared" si="7"/>
        <v>0.00999999999991985</v>
      </c>
      <c r="O53" s="12">
        <f>ABS(K53-G53)</f>
        <v>0.006747075266730462</v>
      </c>
      <c r="P53" s="10"/>
      <c r="Q53" s="23">
        <f aca="true" t="shared" si="12" ref="Q53:Q66">ABS((I53-E53)/I53)</f>
        <v>9.974514155796948E-05</v>
      </c>
      <c r="R53" s="23">
        <f aca="true" t="shared" si="13" ref="R53:R66">ABS((J53-F53)/J53)</f>
        <v>0.00010353038616751071</v>
      </c>
      <c r="S53" s="19">
        <f aca="true" t="shared" si="14" ref="S53:S66">ABS((K53-G53)/K53)</f>
        <v>6.383634205906603E-06</v>
      </c>
      <c r="U53" s="8"/>
      <c r="V53" s="8"/>
      <c r="W53" s="8"/>
    </row>
    <row r="54" spans="1:23" ht="12.75">
      <c r="A54" s="2">
        <v>50</v>
      </c>
      <c r="B54" s="2">
        <v>1050</v>
      </c>
      <c r="C54" s="2">
        <v>1010.75</v>
      </c>
      <c r="D54" s="2">
        <v>877.5</v>
      </c>
      <c r="E54" s="2">
        <v>100241</v>
      </c>
      <c r="F54" s="2">
        <v>94</v>
      </c>
      <c r="G54" s="2">
        <v>1066.39</v>
      </c>
      <c r="H54" s="1"/>
      <c r="I54" s="2">
        <f t="shared" si="3"/>
        <v>100240.5625</v>
      </c>
      <c r="J54" s="2">
        <f t="shared" si="4"/>
        <v>94</v>
      </c>
      <c r="K54" s="2">
        <f t="shared" si="5"/>
        <v>1066.3889627659576</v>
      </c>
      <c r="M54" s="6">
        <f t="shared" si="6"/>
        <v>0.4375</v>
      </c>
      <c r="N54" s="11">
        <f t="shared" si="7"/>
        <v>0</v>
      </c>
      <c r="O54" s="11">
        <f t="shared" si="8"/>
        <v>0.001037234042541968</v>
      </c>
      <c r="Q54" s="3">
        <f t="shared" si="12"/>
        <v>4.364500648128346E-06</v>
      </c>
      <c r="R54" s="3">
        <f t="shared" si="13"/>
        <v>0</v>
      </c>
      <c r="S54" s="3">
        <f t="shared" si="14"/>
        <v>9.726601444295066E-07</v>
      </c>
      <c r="U54" s="1"/>
      <c r="V54" s="1"/>
      <c r="W54" s="1"/>
    </row>
    <row r="55" spans="1:23" s="9" customFormat="1" ht="12.75">
      <c r="A55" s="7">
        <v>51</v>
      </c>
      <c r="B55" s="7">
        <v>1059</v>
      </c>
      <c r="C55" s="7">
        <v>1019.73</v>
      </c>
      <c r="D55" s="7">
        <v>889.05</v>
      </c>
      <c r="E55" s="7">
        <v>98355.5</v>
      </c>
      <c r="F55" s="7">
        <v>91.42</v>
      </c>
      <c r="G55" s="7">
        <v>1075.86</v>
      </c>
      <c r="H55" s="8"/>
      <c r="I55" s="7">
        <f t="shared" si="3"/>
        <v>98345.32290000003</v>
      </c>
      <c r="J55" s="7">
        <f t="shared" si="4"/>
        <v>91.41000000000008</v>
      </c>
      <c r="K55" s="7">
        <f t="shared" si="5"/>
        <v>1075.8705054151617</v>
      </c>
      <c r="M55" s="21">
        <f t="shared" si="6"/>
        <v>10.177099999971688</v>
      </c>
      <c r="N55" s="22">
        <f t="shared" si="7"/>
        <v>0.00999999999991985</v>
      </c>
      <c r="O55" s="12">
        <f t="shared" si="8"/>
        <v>0.010505415161787823</v>
      </c>
      <c r="P55" s="10"/>
      <c r="Q55" s="23">
        <f t="shared" si="12"/>
        <v>0.00010348331471055331</v>
      </c>
      <c r="R55" s="23">
        <f t="shared" si="13"/>
        <v>0.0001093972213097018</v>
      </c>
      <c r="S55" s="19">
        <f t="shared" si="14"/>
        <v>9.764572138478643E-06</v>
      </c>
      <c r="U55" s="8"/>
      <c r="V55" s="8"/>
      <c r="W55" s="8"/>
    </row>
    <row r="56" spans="1:23" ht="12.75">
      <c r="A56" s="2">
        <v>52</v>
      </c>
      <c r="B56" s="2">
        <v>1068</v>
      </c>
      <c r="C56" s="2">
        <v>1028.72</v>
      </c>
      <c r="D56" s="2">
        <v>900.6</v>
      </c>
      <c r="E56" s="2">
        <v>96424</v>
      </c>
      <c r="F56" s="2">
        <v>88.84</v>
      </c>
      <c r="G56" s="2">
        <v>1085.37</v>
      </c>
      <c r="H56" s="1"/>
      <c r="I56" s="2">
        <f t="shared" si="3"/>
        <v>96424.03839999996</v>
      </c>
      <c r="J56" s="2">
        <f t="shared" si="4"/>
        <v>88.84000000000015</v>
      </c>
      <c r="K56" s="2">
        <f t="shared" si="5"/>
        <v>1085.3673840612314</v>
      </c>
      <c r="M56" s="6">
        <f t="shared" si="6"/>
        <v>0.03839999996125698</v>
      </c>
      <c r="N56" s="11">
        <f t="shared" si="7"/>
        <v>1.4210854715202004E-13</v>
      </c>
      <c r="O56" s="11">
        <f t="shared" si="8"/>
        <v>0.0026159387684856483</v>
      </c>
      <c r="Q56" s="3">
        <f t="shared" si="12"/>
        <v>3.982409428026715E-07</v>
      </c>
      <c r="R56" s="3">
        <f t="shared" si="13"/>
        <v>1.599600935975009E-15</v>
      </c>
      <c r="S56" s="3">
        <f t="shared" si="14"/>
        <v>2.4101873770126755E-06</v>
      </c>
      <c r="U56" s="1"/>
      <c r="V56" s="1"/>
      <c r="W56" s="1"/>
    </row>
    <row r="57" spans="1:23" s="9" customFormat="1" ht="12.75">
      <c r="A57" s="7">
        <v>53</v>
      </c>
      <c r="B57" s="7">
        <v>1077</v>
      </c>
      <c r="C57" s="7">
        <v>1037.7</v>
      </c>
      <c r="D57" s="7">
        <v>912.15</v>
      </c>
      <c r="E57" s="7">
        <v>94446.1</v>
      </c>
      <c r="F57" s="7">
        <v>86.26</v>
      </c>
      <c r="G57" s="7">
        <v>1094.9</v>
      </c>
      <c r="H57" s="8"/>
      <c r="I57" s="7">
        <f t="shared" si="3"/>
        <v>94435.7400000001</v>
      </c>
      <c r="J57" s="7">
        <f t="shared" si="4"/>
        <v>86.25</v>
      </c>
      <c r="K57" s="7">
        <f t="shared" si="5"/>
        <v>1094.9071304347838</v>
      </c>
      <c r="M57" s="21">
        <f t="shared" si="6"/>
        <v>10.359999999898719</v>
      </c>
      <c r="N57" s="22">
        <f t="shared" si="7"/>
        <v>0.010000000000005116</v>
      </c>
      <c r="O57" s="12">
        <f t="shared" si="8"/>
        <v>0.00713043478367581</v>
      </c>
      <c r="P57" s="10"/>
      <c r="Q57" s="23">
        <f t="shared" si="12"/>
        <v>0.00010970422850394042</v>
      </c>
      <c r="R57" s="23">
        <f t="shared" si="13"/>
        <v>0.00011594202898556656</v>
      </c>
      <c r="S57" s="19">
        <f t="shared" si="14"/>
        <v>6.512364917054051E-06</v>
      </c>
      <c r="U57" s="8"/>
      <c r="V57" s="8"/>
      <c r="W57" s="8"/>
    </row>
    <row r="58" spans="1:23" ht="12.75">
      <c r="A58" s="2">
        <v>54</v>
      </c>
      <c r="B58" s="2">
        <v>1086</v>
      </c>
      <c r="C58" s="2">
        <v>1046.69</v>
      </c>
      <c r="D58" s="2">
        <v>923.7</v>
      </c>
      <c r="E58" s="2">
        <v>92421.8</v>
      </c>
      <c r="F58" s="2">
        <v>83.68</v>
      </c>
      <c r="G58" s="2">
        <v>1104.47</v>
      </c>
      <c r="H58" s="1"/>
      <c r="I58" s="2">
        <f t="shared" si="3"/>
        <v>92421.7561</v>
      </c>
      <c r="J58" s="2">
        <f t="shared" si="4"/>
        <v>83.68000000000006</v>
      </c>
      <c r="K58" s="2">
        <f t="shared" si="5"/>
        <v>1104.4664925908214</v>
      </c>
      <c r="M58" s="6">
        <f t="shared" si="6"/>
        <v>0.043900000004214235</v>
      </c>
      <c r="N58" s="11">
        <f t="shared" si="7"/>
        <v>5.684341886080802E-14</v>
      </c>
      <c r="O58" s="11">
        <f t="shared" si="8"/>
        <v>0.0035074091786100325</v>
      </c>
      <c r="Q58" s="3">
        <f t="shared" si="12"/>
        <v>4.7499638458194405E-07</v>
      </c>
      <c r="R58" s="3">
        <f t="shared" si="13"/>
        <v>6.792951584704586E-16</v>
      </c>
      <c r="S58" s="3">
        <f t="shared" si="14"/>
        <v>3.1756592002917776E-06</v>
      </c>
      <c r="U58" s="1"/>
      <c r="V58" s="1"/>
      <c r="W58" s="1"/>
    </row>
    <row r="59" spans="1:23" s="9" customFormat="1" ht="12.75">
      <c r="A59" s="7">
        <v>55</v>
      </c>
      <c r="B59" s="7">
        <v>1095</v>
      </c>
      <c r="C59" s="7">
        <v>1055.68</v>
      </c>
      <c r="D59" s="7">
        <v>935.25</v>
      </c>
      <c r="E59" s="7">
        <v>90351</v>
      </c>
      <c r="F59" s="7">
        <v>81.1</v>
      </c>
      <c r="G59" s="7">
        <v>1114.07</v>
      </c>
      <c r="H59" s="8"/>
      <c r="I59" s="7">
        <f t="shared" si="3"/>
        <v>90361.51240000012</v>
      </c>
      <c r="J59" s="7">
        <f t="shared" si="4"/>
        <v>81.11000000000013</v>
      </c>
      <c r="K59" s="7">
        <f t="shared" si="5"/>
        <v>1114.0613044014299</v>
      </c>
      <c r="M59" s="21">
        <f t="shared" si="6"/>
        <v>10.512400000123307</v>
      </c>
      <c r="N59" s="22">
        <f t="shared" si="7"/>
        <v>0.010000000000133014</v>
      </c>
      <c r="O59" s="12">
        <f t="shared" si="8"/>
        <v>0.008695598570056973</v>
      </c>
      <c r="P59" s="10"/>
      <c r="Q59" s="23">
        <f t="shared" si="12"/>
        <v>0.00011633714090118851</v>
      </c>
      <c r="R59" s="23">
        <f t="shared" si="13"/>
        <v>0.00012328936012986067</v>
      </c>
      <c r="S59" s="19">
        <f t="shared" si="14"/>
        <v>7.805314245905885E-06</v>
      </c>
      <c r="U59" s="8"/>
      <c r="V59" s="8"/>
      <c r="W59" s="8"/>
    </row>
    <row r="60" spans="1:23" ht="12.75">
      <c r="A60" s="2">
        <v>56</v>
      </c>
      <c r="B60" s="2">
        <v>1104</v>
      </c>
      <c r="C60" s="2">
        <v>1064.66</v>
      </c>
      <c r="D60" s="2">
        <v>946.8</v>
      </c>
      <c r="E60" s="2">
        <v>88233.7</v>
      </c>
      <c r="F60" s="2">
        <v>78.52</v>
      </c>
      <c r="G60" s="2">
        <v>1123.71</v>
      </c>
      <c r="H60" s="1"/>
      <c r="I60" s="2">
        <f t="shared" si="3"/>
        <v>88233.71560000023</v>
      </c>
      <c r="J60" s="2">
        <f t="shared" si="4"/>
        <v>78.52000000000021</v>
      </c>
      <c r="K60" s="2">
        <f t="shared" si="5"/>
        <v>1123.710081507896</v>
      </c>
      <c r="M60" s="6">
        <f t="shared" si="6"/>
        <v>0.015600000231643207</v>
      </c>
      <c r="N60" s="11">
        <f t="shared" si="7"/>
        <v>2.1316282072803006E-13</v>
      </c>
      <c r="O60" s="11">
        <f t="shared" si="8"/>
        <v>8.150789585670282E-05</v>
      </c>
      <c r="Q60" s="3">
        <f t="shared" si="12"/>
        <v>1.7680316561034824E-07</v>
      </c>
      <c r="R60" s="3">
        <f t="shared" si="13"/>
        <v>2.7147582874175943E-15</v>
      </c>
      <c r="S60" s="3">
        <f t="shared" si="14"/>
        <v>7.253463077178069E-08</v>
      </c>
      <c r="U60" s="1"/>
      <c r="V60" s="1"/>
      <c r="W60" s="1"/>
    </row>
    <row r="61" spans="1:23" s="9" customFormat="1" ht="12.75">
      <c r="A61" s="7">
        <v>57</v>
      </c>
      <c r="B61" s="7">
        <v>1113</v>
      </c>
      <c r="C61" s="7">
        <v>1073.65</v>
      </c>
      <c r="D61" s="7">
        <v>958.35</v>
      </c>
      <c r="E61" s="7">
        <v>86070</v>
      </c>
      <c r="F61" s="7">
        <v>75.94</v>
      </c>
      <c r="G61" s="7">
        <v>1133.4</v>
      </c>
      <c r="H61" s="8"/>
      <c r="I61" s="7">
        <f t="shared" si="3"/>
        <v>86080.7725000002</v>
      </c>
      <c r="J61" s="7">
        <f t="shared" si="4"/>
        <v>75.95000000000027</v>
      </c>
      <c r="K61" s="7">
        <f t="shared" si="5"/>
        <v>1133.3873930217233</v>
      </c>
      <c r="M61" s="21">
        <f t="shared" si="6"/>
        <v>10.772500000195578</v>
      </c>
      <c r="N61" s="22">
        <f t="shared" si="7"/>
        <v>0.010000000000275122</v>
      </c>
      <c r="O61" s="12">
        <f t="shared" si="8"/>
        <v>0.012606978276835434</v>
      </c>
      <c r="P61" s="10"/>
      <c r="Q61" s="23">
        <f t="shared" si="12"/>
        <v>0.00012514409068756387</v>
      </c>
      <c r="R61" s="23">
        <f t="shared" si="13"/>
        <v>0.00013166556945720982</v>
      </c>
      <c r="S61" s="19">
        <f t="shared" si="14"/>
        <v>1.1123273784812428E-05</v>
      </c>
      <c r="U61" s="8"/>
      <c r="V61" s="8"/>
      <c r="W61" s="8"/>
    </row>
    <row r="62" spans="1:23" ht="12.75">
      <c r="A62" s="2">
        <v>58</v>
      </c>
      <c r="B62" s="2">
        <v>1122</v>
      </c>
      <c r="C62" s="2">
        <v>1082.63</v>
      </c>
      <c r="D62" s="2">
        <v>969.9</v>
      </c>
      <c r="E62" s="2">
        <v>83859.9</v>
      </c>
      <c r="F62" s="2">
        <v>73.36</v>
      </c>
      <c r="G62" s="2">
        <v>1143.13</v>
      </c>
      <c r="H62" s="1"/>
      <c r="I62" s="2">
        <f t="shared" si="3"/>
        <v>83859.9169000003</v>
      </c>
      <c r="J62" s="2">
        <f t="shared" si="4"/>
        <v>73.36000000000013</v>
      </c>
      <c r="K62" s="2">
        <f t="shared" si="5"/>
        <v>1143.1286382224666</v>
      </c>
      <c r="M62" s="6">
        <f t="shared" si="6"/>
        <v>0.01690000030794181</v>
      </c>
      <c r="N62" s="11">
        <f t="shared" si="7"/>
        <v>1.2789769243681803E-13</v>
      </c>
      <c r="O62" s="11">
        <f t="shared" si="8"/>
        <v>0.0013617775334751059</v>
      </c>
      <c r="Q62" s="3">
        <f t="shared" si="12"/>
        <v>2.015265568184906E-07</v>
      </c>
      <c r="R62" s="3">
        <f t="shared" si="13"/>
        <v>1.7434254694222712E-15</v>
      </c>
      <c r="S62" s="3">
        <f t="shared" si="14"/>
        <v>1.1912723449852784E-06</v>
      </c>
      <c r="U62" s="1"/>
      <c r="V62" s="1"/>
      <c r="W62" s="1"/>
    </row>
    <row r="63" spans="1:23" ht="12.75">
      <c r="A63" s="2">
        <v>59</v>
      </c>
      <c r="B63" s="2">
        <v>1131</v>
      </c>
      <c r="C63" s="2">
        <v>1091.61</v>
      </c>
      <c r="D63" s="2">
        <v>981.45</v>
      </c>
      <c r="E63" s="2">
        <v>81603.4</v>
      </c>
      <c r="F63" s="2">
        <v>70.78</v>
      </c>
      <c r="G63" s="2">
        <v>1152.92</v>
      </c>
      <c r="H63" s="1"/>
      <c r="I63" s="2">
        <f t="shared" si="3"/>
        <v>81592.44209999987</v>
      </c>
      <c r="J63" s="2">
        <f t="shared" si="4"/>
        <v>70.76999999999975</v>
      </c>
      <c r="K63" s="2">
        <f t="shared" si="5"/>
        <v>1152.9241500635885</v>
      </c>
      <c r="M63" s="6">
        <f t="shared" si="6"/>
        <v>10.957900000124937</v>
      </c>
      <c r="N63" s="11">
        <f t="shared" si="7"/>
        <v>0.0100000000002467</v>
      </c>
      <c r="O63" s="11">
        <f t="shared" si="8"/>
        <v>0.004150063588440389</v>
      </c>
      <c r="Q63" s="3">
        <f t="shared" si="12"/>
        <v>0.00013430042928112032</v>
      </c>
      <c r="R63" s="3">
        <f t="shared" si="13"/>
        <v>0.00014130281192944376</v>
      </c>
      <c r="S63" s="3">
        <f t="shared" si="14"/>
        <v>3.5995981073095713E-06</v>
      </c>
      <c r="U63" s="1"/>
      <c r="V63" s="1"/>
      <c r="W63" s="1"/>
    </row>
    <row r="64" spans="1:23" ht="12.75">
      <c r="A64" s="2">
        <v>60</v>
      </c>
      <c r="B64" s="2">
        <v>1140</v>
      </c>
      <c r="C64" s="2">
        <v>1100.6</v>
      </c>
      <c r="D64" s="2">
        <v>993</v>
      </c>
      <c r="E64" s="2">
        <v>79300.4</v>
      </c>
      <c r="F64" s="2">
        <v>68.2</v>
      </c>
      <c r="G64" s="2">
        <v>1162.76</v>
      </c>
      <c r="H64" s="1"/>
      <c r="I64" s="2">
        <f t="shared" si="3"/>
        <v>79300.35999999987</v>
      </c>
      <c r="J64" s="2">
        <f t="shared" si="4"/>
        <v>68.19999999999982</v>
      </c>
      <c r="K64" s="2">
        <f t="shared" si="5"/>
        <v>1162.7618768328457</v>
      </c>
      <c r="M64" s="6">
        <f t="shared" si="6"/>
        <v>0.040000000124564394</v>
      </c>
      <c r="N64" s="11">
        <f t="shared" si="7"/>
        <v>1.8474111129762605E-13</v>
      </c>
      <c r="O64" s="11">
        <f t="shared" si="8"/>
        <v>0.0018768328457099415</v>
      </c>
      <c r="Q64" s="3">
        <f t="shared" si="12"/>
        <v>5.044113308510133E-07</v>
      </c>
      <c r="R64" s="3">
        <f t="shared" si="13"/>
        <v>2.7088139486455503E-15</v>
      </c>
      <c r="S64" s="3">
        <f t="shared" si="14"/>
        <v>1.614116254672966E-06</v>
      </c>
      <c r="U64" s="1"/>
      <c r="V64" s="1"/>
      <c r="W64" s="1"/>
    </row>
    <row r="65" spans="1:23" ht="12.75">
      <c r="A65" s="2">
        <v>61</v>
      </c>
      <c r="B65" s="2">
        <v>1149</v>
      </c>
      <c r="C65" s="2">
        <v>1109.58</v>
      </c>
      <c r="D65" s="2">
        <v>1004.55</v>
      </c>
      <c r="E65" s="2">
        <v>76950.9</v>
      </c>
      <c r="F65" s="2">
        <v>65.62</v>
      </c>
      <c r="G65" s="2">
        <v>1172.67</v>
      </c>
      <c r="H65" s="1"/>
      <c r="I65" s="2">
        <f t="shared" si="3"/>
        <v>76939.8263999999</v>
      </c>
      <c r="J65" s="2">
        <f t="shared" si="4"/>
        <v>65.6099999999999</v>
      </c>
      <c r="K65" s="2">
        <f t="shared" si="5"/>
        <v>1172.6844444444448</v>
      </c>
      <c r="M65" s="6">
        <f t="shared" si="6"/>
        <v>11.073600000090664</v>
      </c>
      <c r="N65" s="11">
        <f t="shared" si="7"/>
        <v>0.010000000000104592</v>
      </c>
      <c r="O65" s="11">
        <f t="shared" si="8"/>
        <v>0.014444444444734472</v>
      </c>
      <c r="Q65" s="3">
        <f t="shared" si="12"/>
        <v>0.00014392546121069332</v>
      </c>
      <c r="R65" s="3">
        <f t="shared" si="13"/>
        <v>0.00015241579027746696</v>
      </c>
      <c r="S65" s="3">
        <f t="shared" si="14"/>
        <v>1.2317417966243663E-05</v>
      </c>
      <c r="U65" s="1"/>
      <c r="V65" s="1"/>
      <c r="W65" s="1"/>
    </row>
    <row r="66" spans="1:23" ht="12.75">
      <c r="A66" s="2">
        <v>62</v>
      </c>
      <c r="B66" s="2">
        <v>1158</v>
      </c>
      <c r="C66" s="2">
        <v>1118.57</v>
      </c>
      <c r="D66" s="2">
        <v>1016.1</v>
      </c>
      <c r="E66" s="2">
        <v>74555</v>
      </c>
      <c r="F66" s="2">
        <v>63.04</v>
      </c>
      <c r="G66" s="2">
        <v>1182.66</v>
      </c>
      <c r="H66" s="1"/>
      <c r="I66" s="2">
        <f t="shared" si="3"/>
        <v>74555.04489999986</v>
      </c>
      <c r="J66" s="2">
        <f t="shared" si="4"/>
        <v>63.039999999999964</v>
      </c>
      <c r="K66" s="2">
        <f t="shared" si="5"/>
        <v>1182.6625142766482</v>
      </c>
      <c r="M66" s="6">
        <f t="shared" si="6"/>
        <v>0.04489999986253679</v>
      </c>
      <c r="N66" s="11">
        <f t="shared" si="7"/>
        <v>3.552713678800501E-14</v>
      </c>
      <c r="O66" s="11">
        <f t="shared" si="8"/>
        <v>0.0025142766480712453</v>
      </c>
      <c r="Q66" s="3">
        <f t="shared" si="12"/>
        <v>6.022395925421389E-07</v>
      </c>
      <c r="R66" s="3">
        <f t="shared" si="13"/>
        <v>5.635649871193691E-16</v>
      </c>
      <c r="S66" s="3">
        <f t="shared" si="14"/>
        <v>2.125946005491729E-06</v>
      </c>
      <c r="U66" s="1"/>
      <c r="V66" s="1"/>
      <c r="W66" s="1"/>
    </row>
    <row r="67" spans="1:23" ht="12.75">
      <c r="A67" s="2">
        <v>63</v>
      </c>
      <c r="B67" s="2">
        <v>1167</v>
      </c>
      <c r="C67" s="2">
        <v>1127.56</v>
      </c>
      <c r="D67" s="2">
        <v>1027.65</v>
      </c>
      <c r="E67" s="2">
        <v>72112.7</v>
      </c>
      <c r="F67" s="2">
        <v>60.46</v>
      </c>
      <c r="G67" s="2">
        <v>1192.73</v>
      </c>
      <c r="H67" s="1"/>
      <c r="I67" s="2">
        <f t="shared" si="3"/>
        <v>72124.00359999994</v>
      </c>
      <c r="J67" s="2">
        <f t="shared" si="4"/>
        <v>60.4699999999998</v>
      </c>
      <c r="K67" s="2">
        <f t="shared" si="5"/>
        <v>1192.7237241607438</v>
      </c>
      <c r="M67" s="6">
        <f t="shared" si="6"/>
        <v>11.30359999994107</v>
      </c>
      <c r="N67" s="11">
        <f t="shared" si="7"/>
        <v>0.009999999999799059</v>
      </c>
      <c r="O67" s="11">
        <f t="shared" si="8"/>
        <v>0.006275839256204563</v>
      </c>
      <c r="Q67" s="3">
        <f aca="true" t="shared" si="15" ref="Q67:Q103">ABS((I67-E67)/I67)</f>
        <v>0.00015672452215258168</v>
      </c>
      <c r="R67" s="3">
        <f aca="true" t="shared" si="16" ref="R67:R103">ABS((J67-F67)/J67)</f>
        <v>0.00016537125847195455</v>
      </c>
      <c r="S67" s="3">
        <f aca="true" t="shared" si="17" ref="S67:S103">ABS((K67-G67)/K67)</f>
        <v>5.261771128616174E-06</v>
      </c>
      <c r="U67" s="1"/>
      <c r="V67" s="1"/>
      <c r="W67" s="1"/>
    </row>
    <row r="68" spans="1:23" ht="12.75">
      <c r="A68" s="2">
        <v>64</v>
      </c>
      <c r="B68" s="2">
        <v>1176</v>
      </c>
      <c r="C68" s="2">
        <v>1136.54</v>
      </c>
      <c r="D68" s="2">
        <v>1039.2</v>
      </c>
      <c r="E68" s="2">
        <v>69624</v>
      </c>
      <c r="F68" s="2">
        <v>57.88</v>
      </c>
      <c r="G68" s="2">
        <v>1202.9</v>
      </c>
      <c r="H68" s="1"/>
      <c r="I68" s="2">
        <f t="shared" si="3"/>
        <v>69623.97160000005</v>
      </c>
      <c r="J68" s="2">
        <f t="shared" si="4"/>
        <v>57.87999999999988</v>
      </c>
      <c r="K68" s="2">
        <f t="shared" si="5"/>
        <v>1202.9020663441636</v>
      </c>
      <c r="M68" s="6">
        <f t="shared" si="6"/>
        <v>0.028399999951943755</v>
      </c>
      <c r="N68" s="11">
        <f t="shared" si="7"/>
        <v>1.2079226507921703E-13</v>
      </c>
      <c r="O68" s="11">
        <f t="shared" si="8"/>
        <v>0.0020663441634951596</v>
      </c>
      <c r="Q68" s="3">
        <f t="shared" si="15"/>
        <v>4.0790548570118826E-07</v>
      </c>
      <c r="R68" s="3">
        <f t="shared" si="16"/>
        <v>2.0869430732414872E-15</v>
      </c>
      <c r="S68" s="3">
        <f t="shared" si="17"/>
        <v>1.7177991636302964E-06</v>
      </c>
      <c r="U68" s="1"/>
      <c r="V68" s="1"/>
      <c r="W68" s="1"/>
    </row>
    <row r="69" spans="1:23" ht="12.75">
      <c r="A69" s="2">
        <v>65</v>
      </c>
      <c r="B69" s="2">
        <v>1185</v>
      </c>
      <c r="C69" s="2">
        <v>1145.53</v>
      </c>
      <c r="D69" s="2">
        <v>1050.75</v>
      </c>
      <c r="E69" s="2">
        <v>67088.8</v>
      </c>
      <c r="F69" s="2">
        <v>55.3</v>
      </c>
      <c r="G69" s="2">
        <v>1213.18</v>
      </c>
      <c r="H69" s="1"/>
      <c r="I69" s="2">
        <f aca="true" t="shared" si="18" ref="I69:I103">+(C69^2)-(D69*B69)</f>
        <v>67100.23089999985</v>
      </c>
      <c r="J69" s="2">
        <f aca="true" t="shared" si="19" ref="J69:J103">2*C69-D69-B69</f>
        <v>55.309999999999945</v>
      </c>
      <c r="K69" s="2">
        <f aca="true" t="shared" si="20" ref="K69:K103">+I69/J69</f>
        <v>1213.1663514735114</v>
      </c>
      <c r="M69" s="6">
        <f aca="true" t="shared" si="21" ref="M69:M103">ABS(I69-E69)</f>
        <v>11.430899999846588</v>
      </c>
      <c r="N69" s="11">
        <f aca="true" t="shared" si="22" ref="N69:N103">ABS(J69-F69)</f>
        <v>0.009999999999948272</v>
      </c>
      <c r="O69" s="11">
        <f aca="true" t="shared" si="23" ref="O69:O103">ABS(K69-G69)</f>
        <v>0.013648526488623247</v>
      </c>
      <c r="Q69" s="3">
        <f t="shared" si="15"/>
        <v>0.0001703555985803115</v>
      </c>
      <c r="R69" s="3">
        <f t="shared" si="16"/>
        <v>0.00018079913216323057</v>
      </c>
      <c r="S69" s="3">
        <f t="shared" si="17"/>
        <v>1.1250333865628363E-05</v>
      </c>
      <c r="U69" s="1"/>
      <c r="V69" s="1"/>
      <c r="W69" s="1"/>
    </row>
    <row r="70" spans="1:23" ht="12.75">
      <c r="A70" s="2">
        <v>66</v>
      </c>
      <c r="B70" s="2">
        <v>1194</v>
      </c>
      <c r="C70" s="2">
        <v>1154.51</v>
      </c>
      <c r="D70" s="2">
        <v>1062.3</v>
      </c>
      <c r="E70" s="2">
        <v>64507.1</v>
      </c>
      <c r="F70" s="2">
        <v>52.72</v>
      </c>
      <c r="G70" s="2">
        <v>1223.58</v>
      </c>
      <c r="H70" s="1"/>
      <c r="I70" s="2">
        <f t="shared" si="18"/>
        <v>64507.14009999996</v>
      </c>
      <c r="J70" s="2">
        <f t="shared" si="19"/>
        <v>52.72000000000003</v>
      </c>
      <c r="K70" s="2">
        <f t="shared" si="20"/>
        <v>1223.5800474203324</v>
      </c>
      <c r="M70" s="6">
        <f t="shared" si="21"/>
        <v>0.040099999961967114</v>
      </c>
      <c r="N70" s="11">
        <f t="shared" si="22"/>
        <v>2.842170943040401E-14</v>
      </c>
      <c r="O70" s="11">
        <f t="shared" si="23"/>
        <v>4.742033252114197E-05</v>
      </c>
      <c r="Q70" s="3">
        <f t="shared" si="15"/>
        <v>6.216366110759751E-07</v>
      </c>
      <c r="R70" s="3">
        <f t="shared" si="16"/>
        <v>5.391067797876326E-16</v>
      </c>
      <c r="S70" s="3">
        <f t="shared" si="17"/>
        <v>3.8755398652599816E-08</v>
      </c>
      <c r="U70" s="1"/>
      <c r="V70" s="1"/>
      <c r="W70" s="1"/>
    </row>
    <row r="71" spans="1:23" ht="12.75">
      <c r="A71" s="2">
        <v>67</v>
      </c>
      <c r="B71" s="2">
        <v>1203</v>
      </c>
      <c r="C71" s="2">
        <v>1163.49</v>
      </c>
      <c r="D71" s="2">
        <v>1073.85</v>
      </c>
      <c r="E71" s="2">
        <v>61879.1</v>
      </c>
      <c r="F71" s="2">
        <v>50.14</v>
      </c>
      <c r="G71" s="2">
        <v>1234.13</v>
      </c>
      <c r="H71" s="1"/>
      <c r="I71" s="2">
        <f t="shared" si="18"/>
        <v>61867.43010000023</v>
      </c>
      <c r="J71" s="2">
        <f t="shared" si="19"/>
        <v>50.13000000000011</v>
      </c>
      <c r="K71" s="2">
        <f t="shared" si="20"/>
        <v>1234.1398384201095</v>
      </c>
      <c r="M71" s="6">
        <f t="shared" si="21"/>
        <v>11.66989999976795</v>
      </c>
      <c r="N71" s="11">
        <f t="shared" si="22"/>
        <v>0.009999999999891429</v>
      </c>
      <c r="O71" s="11">
        <f t="shared" si="23"/>
        <v>0.009838420109417712</v>
      </c>
      <c r="Q71" s="3">
        <f t="shared" si="15"/>
        <v>0.00018862752147462978</v>
      </c>
      <c r="R71" s="3">
        <f t="shared" si="16"/>
        <v>0.0001994813484917496</v>
      </c>
      <c r="S71" s="3">
        <f t="shared" si="17"/>
        <v>7.971884387114847E-06</v>
      </c>
      <c r="U71" s="1"/>
      <c r="V71" s="1"/>
      <c r="W71" s="1"/>
    </row>
    <row r="72" spans="1:23" ht="12.75">
      <c r="A72" s="2">
        <v>68</v>
      </c>
      <c r="B72" s="2">
        <v>1212</v>
      </c>
      <c r="C72" s="2">
        <v>1172.48</v>
      </c>
      <c r="D72" s="2">
        <v>1085.4</v>
      </c>
      <c r="E72" s="2">
        <v>59204.6</v>
      </c>
      <c r="F72" s="2">
        <v>47.56</v>
      </c>
      <c r="G72" s="2">
        <v>1244.84</v>
      </c>
      <c r="H72" s="1"/>
      <c r="I72" s="2">
        <f t="shared" si="18"/>
        <v>59204.550400000066</v>
      </c>
      <c r="J72" s="2">
        <f t="shared" si="19"/>
        <v>47.559999999999945</v>
      </c>
      <c r="K72" s="2">
        <f t="shared" si="20"/>
        <v>1244.8391589571097</v>
      </c>
      <c r="M72" s="6">
        <f t="shared" si="21"/>
        <v>0.0495999999329797</v>
      </c>
      <c r="N72" s="11">
        <f t="shared" si="22"/>
        <v>5.684341886080802E-14</v>
      </c>
      <c r="O72" s="11">
        <f t="shared" si="23"/>
        <v>0.0008410428902152489</v>
      </c>
      <c r="Q72" s="3">
        <f t="shared" si="15"/>
        <v>8.377734413633794E-07</v>
      </c>
      <c r="R72" s="3">
        <f t="shared" si="16"/>
        <v>1.195193836434148E-15</v>
      </c>
      <c r="S72" s="3">
        <f t="shared" si="17"/>
        <v>6.756237415601951E-07</v>
      </c>
      <c r="U72" s="1"/>
      <c r="V72" s="1"/>
      <c r="W72" s="1"/>
    </row>
    <row r="73" spans="1:23" ht="12.75">
      <c r="A73" s="2">
        <v>69</v>
      </c>
      <c r="B73" s="2">
        <v>1221</v>
      </c>
      <c r="C73" s="2">
        <v>1181.46</v>
      </c>
      <c r="D73" s="2">
        <v>1096.95</v>
      </c>
      <c r="E73" s="2">
        <v>56483.6</v>
      </c>
      <c r="F73" s="2">
        <v>44.98</v>
      </c>
      <c r="G73" s="2">
        <v>1255.75</v>
      </c>
      <c r="H73" s="1"/>
      <c r="I73" s="2">
        <f t="shared" si="18"/>
        <v>56471.781600000104</v>
      </c>
      <c r="J73" s="2">
        <f t="shared" si="19"/>
        <v>44.97000000000003</v>
      </c>
      <c r="K73" s="2">
        <f t="shared" si="20"/>
        <v>1255.765657104738</v>
      </c>
      <c r="M73" s="6">
        <f t="shared" si="21"/>
        <v>11.81839999989461</v>
      </c>
      <c r="N73" s="11">
        <f t="shared" si="22"/>
        <v>0.009999999999969589</v>
      </c>
      <c r="O73" s="11">
        <f t="shared" si="23"/>
        <v>0.015657104738011185</v>
      </c>
      <c r="Q73" s="3">
        <f t="shared" si="15"/>
        <v>0.00020927974406060863</v>
      </c>
      <c r="R73" s="3">
        <f t="shared" si="16"/>
        <v>0.00022237046920101363</v>
      </c>
      <c r="S73" s="3">
        <f t="shared" si="17"/>
        <v>1.2468174017523154E-05</v>
      </c>
      <c r="U73" s="1"/>
      <c r="V73" s="1"/>
      <c r="W73" s="1"/>
    </row>
    <row r="74" spans="1:23" ht="12.75">
      <c r="A74" s="2">
        <v>70</v>
      </c>
      <c r="B74" s="2">
        <v>1230</v>
      </c>
      <c r="C74" s="2">
        <v>1190.45</v>
      </c>
      <c r="D74" s="2">
        <v>1108.5</v>
      </c>
      <c r="E74" s="2">
        <v>53716.2</v>
      </c>
      <c r="F74" s="2">
        <v>42.4</v>
      </c>
      <c r="G74" s="2">
        <v>1266.89</v>
      </c>
      <c r="H74" s="1"/>
      <c r="I74" s="2">
        <f t="shared" si="18"/>
        <v>53716.20250000013</v>
      </c>
      <c r="J74" s="2">
        <f t="shared" si="19"/>
        <v>42.40000000000009</v>
      </c>
      <c r="K74" s="2">
        <f t="shared" si="20"/>
        <v>1266.8915683962268</v>
      </c>
      <c r="M74" s="6">
        <f t="shared" si="21"/>
        <v>0.0025000001332955435</v>
      </c>
      <c r="N74" s="11">
        <f t="shared" si="22"/>
        <v>9.237055564881302E-14</v>
      </c>
      <c r="O74" s="11">
        <f t="shared" si="23"/>
        <v>0.0015683962267303286</v>
      </c>
      <c r="Q74" s="3">
        <f t="shared" si="15"/>
        <v>4.654089486864857E-08</v>
      </c>
      <c r="R74" s="3">
        <f t="shared" si="16"/>
        <v>2.1785508407738873E-15</v>
      </c>
      <c r="S74" s="3">
        <f t="shared" si="17"/>
        <v>1.2379877377475802E-06</v>
      </c>
      <c r="U74" s="1"/>
      <c r="V74" s="1"/>
      <c r="W74" s="1"/>
    </row>
    <row r="75" spans="1:23" ht="12.75">
      <c r="A75" s="2">
        <v>71</v>
      </c>
      <c r="B75" s="2">
        <v>1239</v>
      </c>
      <c r="C75" s="2">
        <v>1199.44</v>
      </c>
      <c r="D75" s="2">
        <v>1120.05</v>
      </c>
      <c r="E75" s="2">
        <v>50902.4</v>
      </c>
      <c r="F75" s="2">
        <v>39.82</v>
      </c>
      <c r="G75" s="2">
        <v>1278.31</v>
      </c>
      <c r="H75" s="1"/>
      <c r="I75" s="2">
        <f t="shared" si="18"/>
        <v>50914.36360000027</v>
      </c>
      <c r="J75" s="2">
        <f t="shared" si="19"/>
        <v>39.830000000000155</v>
      </c>
      <c r="K75" s="2">
        <f t="shared" si="20"/>
        <v>1278.2918302786863</v>
      </c>
      <c r="M75" s="6">
        <f t="shared" si="21"/>
        <v>11.963600000271981</v>
      </c>
      <c r="N75" s="11">
        <f t="shared" si="22"/>
        <v>0.01000000000015433</v>
      </c>
      <c r="O75" s="11">
        <f t="shared" si="23"/>
        <v>0.01816972131359762</v>
      </c>
      <c r="Q75" s="3">
        <f t="shared" si="15"/>
        <v>0.00023497494919629943</v>
      </c>
      <c r="R75" s="3">
        <f t="shared" si="16"/>
        <v>0.0002510670349021916</v>
      </c>
      <c r="S75" s="3">
        <f t="shared" si="17"/>
        <v>1.4214063552010932E-05</v>
      </c>
      <c r="U75" s="1"/>
      <c r="V75" s="1"/>
      <c r="W75" s="1"/>
    </row>
    <row r="76" spans="1:23" ht="12.75">
      <c r="A76" s="2">
        <v>72</v>
      </c>
      <c r="B76" s="2">
        <v>1248</v>
      </c>
      <c r="C76" s="2">
        <v>1208.42</v>
      </c>
      <c r="D76" s="2">
        <v>1131.6</v>
      </c>
      <c r="E76" s="2">
        <v>48042.1</v>
      </c>
      <c r="F76" s="2">
        <v>37.24</v>
      </c>
      <c r="G76" s="2">
        <v>1290.07</v>
      </c>
      <c r="H76" s="1"/>
      <c r="I76" s="2">
        <f t="shared" si="18"/>
        <v>48042.09640000039</v>
      </c>
      <c r="J76" s="2">
        <f t="shared" si="19"/>
        <v>37.24000000000024</v>
      </c>
      <c r="K76" s="2">
        <f t="shared" si="20"/>
        <v>1290.0670354457595</v>
      </c>
      <c r="M76" s="6">
        <f t="shared" si="21"/>
        <v>0.0035999996107420884</v>
      </c>
      <c r="N76" s="11">
        <f t="shared" si="22"/>
        <v>2.3447910280083306E-13</v>
      </c>
      <c r="O76" s="11">
        <f t="shared" si="23"/>
        <v>0.002964554240406869</v>
      </c>
      <c r="Q76" s="3">
        <f t="shared" si="15"/>
        <v>7.493427390779016E-08</v>
      </c>
      <c r="R76" s="3">
        <f t="shared" si="16"/>
        <v>6.296431331923511E-15</v>
      </c>
      <c r="S76" s="3">
        <f t="shared" si="17"/>
        <v>2.297984646497475E-06</v>
      </c>
      <c r="U76" s="1"/>
      <c r="V76" s="1"/>
      <c r="W76" s="1"/>
    </row>
    <row r="77" spans="1:23" ht="12.75">
      <c r="A77" s="2">
        <v>73</v>
      </c>
      <c r="B77" s="2">
        <v>1257</v>
      </c>
      <c r="C77" s="2">
        <v>1217.41</v>
      </c>
      <c r="D77" s="2">
        <v>1143.15</v>
      </c>
      <c r="E77" s="2">
        <v>45135.4</v>
      </c>
      <c r="F77" s="2">
        <v>34.66</v>
      </c>
      <c r="G77" s="2">
        <v>1302.23</v>
      </c>
      <c r="H77" s="1"/>
      <c r="I77" s="2">
        <f t="shared" si="18"/>
        <v>45147.55810000026</v>
      </c>
      <c r="J77" s="2">
        <f t="shared" si="19"/>
        <v>34.67000000000007</v>
      </c>
      <c r="K77" s="2">
        <f t="shared" si="20"/>
        <v>1302.208194404389</v>
      </c>
      <c r="M77" s="6">
        <f t="shared" si="21"/>
        <v>12.158100000255217</v>
      </c>
      <c r="N77" s="11">
        <f t="shared" si="22"/>
        <v>0.01000000000007617</v>
      </c>
      <c r="O77" s="11">
        <f t="shared" si="23"/>
        <v>0.02180559561111295</v>
      </c>
      <c r="Q77" s="3">
        <f t="shared" si="15"/>
        <v>0.0002692969567329744</v>
      </c>
      <c r="R77" s="3">
        <f t="shared" si="16"/>
        <v>0.000288433804444077</v>
      </c>
      <c r="S77" s="3">
        <f t="shared" si="17"/>
        <v>1.6745091687191012E-05</v>
      </c>
      <c r="U77" s="1"/>
      <c r="V77" s="1"/>
      <c r="W77" s="1"/>
    </row>
    <row r="78" spans="1:23" ht="12.75">
      <c r="A78" s="2">
        <v>74</v>
      </c>
      <c r="B78" s="2">
        <v>1266</v>
      </c>
      <c r="C78" s="2">
        <v>1226.39</v>
      </c>
      <c r="D78" s="2">
        <v>1154.7</v>
      </c>
      <c r="E78" s="2">
        <v>42182.2</v>
      </c>
      <c r="F78" s="2">
        <v>32.08</v>
      </c>
      <c r="G78" s="2">
        <v>1314.91</v>
      </c>
      <c r="H78" s="1"/>
      <c r="I78" s="2">
        <f t="shared" si="18"/>
        <v>42182.23210000037</v>
      </c>
      <c r="J78" s="2">
        <f t="shared" si="19"/>
        <v>32.080000000000155</v>
      </c>
      <c r="K78" s="2">
        <f t="shared" si="20"/>
        <v>1314.9074844139705</v>
      </c>
      <c r="M78" s="6">
        <f t="shared" si="21"/>
        <v>0.032100000375066884</v>
      </c>
      <c r="N78" s="11">
        <f t="shared" si="22"/>
        <v>1.5631940186722204E-13</v>
      </c>
      <c r="O78" s="11">
        <f t="shared" si="23"/>
        <v>0.0025155860296308674</v>
      </c>
      <c r="Q78" s="3">
        <f t="shared" si="15"/>
        <v>7.609839208832811E-07</v>
      </c>
      <c r="R78" s="3">
        <f t="shared" si="16"/>
        <v>4.8727993100754766E-15</v>
      </c>
      <c r="S78" s="3">
        <f t="shared" si="17"/>
        <v>1.91312777472859E-06</v>
      </c>
      <c r="U78" s="1"/>
      <c r="V78" s="1"/>
      <c r="W78" s="1"/>
    </row>
    <row r="79" spans="1:23" ht="12.75">
      <c r="A79" s="2">
        <v>75</v>
      </c>
      <c r="B79" s="2">
        <v>1275</v>
      </c>
      <c r="C79" s="2">
        <v>1235.38</v>
      </c>
      <c r="D79" s="2">
        <v>1166.25</v>
      </c>
      <c r="E79" s="2">
        <v>39182.6</v>
      </c>
      <c r="F79" s="2">
        <v>29.5</v>
      </c>
      <c r="G79" s="2">
        <v>1328.23</v>
      </c>
      <c r="H79" s="1"/>
      <c r="I79" s="2">
        <f t="shared" si="18"/>
        <v>39194.9944000002</v>
      </c>
      <c r="J79" s="2">
        <f t="shared" si="19"/>
        <v>29.51000000000022</v>
      </c>
      <c r="K79" s="2">
        <f t="shared" si="20"/>
        <v>1328.193642832935</v>
      </c>
      <c r="M79" s="6">
        <f t="shared" si="21"/>
        <v>12.39440000020113</v>
      </c>
      <c r="N79" s="11">
        <f t="shared" si="22"/>
        <v>0.010000000000218279</v>
      </c>
      <c r="O79" s="11">
        <f t="shared" si="23"/>
        <v>0.036357167065034446</v>
      </c>
      <c r="Q79" s="3">
        <f t="shared" si="15"/>
        <v>0.0003162240533500642</v>
      </c>
      <c r="R79" s="3">
        <f t="shared" si="16"/>
        <v>0.0003388681802852662</v>
      </c>
      <c r="S79" s="3">
        <f t="shared" si="17"/>
        <v>2.7373393376200328E-05</v>
      </c>
      <c r="U79" s="1"/>
      <c r="V79" s="1"/>
      <c r="W79" s="1"/>
    </row>
    <row r="80" spans="1:23" ht="12.75">
      <c r="A80" s="2">
        <v>76</v>
      </c>
      <c r="B80" s="2">
        <v>1284</v>
      </c>
      <c r="C80" s="2">
        <v>1244.36</v>
      </c>
      <c r="D80" s="2">
        <v>1177.8</v>
      </c>
      <c r="E80" s="2">
        <v>36136.6</v>
      </c>
      <c r="F80" s="2">
        <v>26.92</v>
      </c>
      <c r="G80" s="2">
        <v>1342.37</v>
      </c>
      <c r="H80" s="1"/>
      <c r="I80" s="2">
        <f t="shared" si="18"/>
        <v>36136.60959999985</v>
      </c>
      <c r="J80" s="2">
        <f t="shared" si="19"/>
        <v>26.919999999999845</v>
      </c>
      <c r="K80" s="2">
        <f t="shared" si="20"/>
        <v>1342.3703417533454</v>
      </c>
      <c r="M80" s="6">
        <f t="shared" si="21"/>
        <v>0.00959999985207105</v>
      </c>
      <c r="N80" s="11">
        <f t="shared" si="22"/>
        <v>1.5631940186722204E-13</v>
      </c>
      <c r="O80" s="11">
        <f t="shared" si="23"/>
        <v>0.00034175334553765424</v>
      </c>
      <c r="Q80" s="3">
        <f t="shared" si="15"/>
        <v>2.656585650489771E-07</v>
      </c>
      <c r="R80" s="3">
        <f t="shared" si="16"/>
        <v>5.8068128479651905E-15</v>
      </c>
      <c r="S80" s="3">
        <f t="shared" si="17"/>
        <v>2.5458946380718673E-07</v>
      </c>
      <c r="U80" s="1"/>
      <c r="V80" s="1"/>
      <c r="W80" s="1"/>
    </row>
    <row r="81" spans="1:23" ht="12.75">
      <c r="A81" s="2">
        <v>77</v>
      </c>
      <c r="B81" s="2">
        <v>1293</v>
      </c>
      <c r="C81" s="2">
        <v>1253.34</v>
      </c>
      <c r="D81" s="2">
        <v>1189.35</v>
      </c>
      <c r="E81" s="2">
        <v>33044.1</v>
      </c>
      <c r="F81" s="2">
        <v>24.34</v>
      </c>
      <c r="G81" s="2">
        <v>1357.61</v>
      </c>
      <c r="H81" s="1"/>
      <c r="I81" s="2">
        <f t="shared" si="18"/>
        <v>33031.60559999989</v>
      </c>
      <c r="J81" s="2">
        <f t="shared" si="19"/>
        <v>24.329999999999927</v>
      </c>
      <c r="K81" s="2">
        <f t="shared" si="20"/>
        <v>1357.6492231812574</v>
      </c>
      <c r="M81" s="6">
        <f t="shared" si="21"/>
        <v>12.494400000105088</v>
      </c>
      <c r="N81" s="11">
        <f t="shared" si="22"/>
        <v>0.010000000000072617</v>
      </c>
      <c r="O81" s="11">
        <f t="shared" si="23"/>
        <v>0.0392231812575119</v>
      </c>
      <c r="Q81" s="3">
        <f t="shared" si="15"/>
        <v>0.0003782559089439215</v>
      </c>
      <c r="R81" s="3">
        <f t="shared" si="16"/>
        <v>0.00041101520756566575</v>
      </c>
      <c r="S81" s="3">
        <f t="shared" si="17"/>
        <v>2.8890512061431996E-05</v>
      </c>
      <c r="U81" s="1"/>
      <c r="V81" s="1"/>
      <c r="W81" s="1"/>
    </row>
    <row r="82" spans="1:23" ht="12.75">
      <c r="A82" s="2">
        <v>78</v>
      </c>
      <c r="B82" s="2">
        <v>1302</v>
      </c>
      <c r="C82" s="2">
        <v>1262.33</v>
      </c>
      <c r="D82" s="2">
        <v>1200.9</v>
      </c>
      <c r="E82" s="2">
        <v>29905.2</v>
      </c>
      <c r="F82" s="2">
        <v>21.76</v>
      </c>
      <c r="G82" s="2">
        <v>1374.32</v>
      </c>
      <c r="H82" s="1"/>
      <c r="I82" s="2">
        <f t="shared" si="18"/>
        <v>29905.228899999755</v>
      </c>
      <c r="J82" s="2">
        <f t="shared" si="19"/>
        <v>21.759999999999764</v>
      </c>
      <c r="K82" s="2">
        <f t="shared" si="20"/>
        <v>1374.32118106618</v>
      </c>
      <c r="M82" s="6">
        <f t="shared" si="21"/>
        <v>0.028899999753775774</v>
      </c>
      <c r="N82" s="11">
        <f t="shared" si="22"/>
        <v>2.3803181647963356E-13</v>
      </c>
      <c r="O82" s="11">
        <f t="shared" si="23"/>
        <v>0.0011810661801519018</v>
      </c>
      <c r="Q82" s="3">
        <f t="shared" si="15"/>
        <v>9.663861744852256E-07</v>
      </c>
      <c r="R82" s="3">
        <f t="shared" si="16"/>
        <v>1.0938962154395043E-14</v>
      </c>
      <c r="S82" s="3">
        <f t="shared" si="17"/>
        <v>8.593814869648202E-07</v>
      </c>
      <c r="U82" s="1"/>
      <c r="V82" s="1"/>
      <c r="W82" s="1"/>
    </row>
    <row r="83" spans="1:23" ht="12.75">
      <c r="A83" s="2">
        <v>79</v>
      </c>
      <c r="B83" s="2">
        <v>1311</v>
      </c>
      <c r="C83" s="2">
        <v>1271.31</v>
      </c>
      <c r="D83" s="2">
        <v>1212.45</v>
      </c>
      <c r="E83" s="2">
        <v>26719.9</v>
      </c>
      <c r="F83" s="2">
        <v>19.18</v>
      </c>
      <c r="G83" s="2">
        <v>1393.11</v>
      </c>
      <c r="H83" s="1"/>
      <c r="I83" s="2">
        <f t="shared" si="18"/>
        <v>26707.1660999998</v>
      </c>
      <c r="J83" s="2">
        <f t="shared" si="19"/>
        <v>19.169999999999845</v>
      </c>
      <c r="K83" s="2">
        <f t="shared" si="20"/>
        <v>1393.175070422536</v>
      </c>
      <c r="M83" s="6">
        <f t="shared" si="21"/>
        <v>12.733900000202993</v>
      </c>
      <c r="N83" s="11">
        <f t="shared" si="22"/>
        <v>0.01000000000015433</v>
      </c>
      <c r="O83" s="11">
        <f t="shared" si="23"/>
        <v>0.06507042253610962</v>
      </c>
      <c r="Q83" s="3">
        <f t="shared" si="15"/>
        <v>0.00047679712450671017</v>
      </c>
      <c r="R83" s="3">
        <f t="shared" si="16"/>
        <v>0.0005216484089804075</v>
      </c>
      <c r="S83" s="3">
        <f t="shared" si="17"/>
        <v>4.670656539696365E-05</v>
      </c>
      <c r="U83" s="1"/>
      <c r="V83" s="1"/>
      <c r="W83" s="1"/>
    </row>
    <row r="84" spans="1:23" ht="12.75">
      <c r="A84" s="2">
        <v>80</v>
      </c>
      <c r="B84" s="2">
        <v>1320</v>
      </c>
      <c r="C84" s="2">
        <v>1280.3</v>
      </c>
      <c r="D84" s="2">
        <v>1224</v>
      </c>
      <c r="E84" s="2">
        <v>23488.1</v>
      </c>
      <c r="F84" s="2">
        <v>16.6</v>
      </c>
      <c r="G84" s="2">
        <v>1414.95</v>
      </c>
      <c r="H84" s="1"/>
      <c r="I84" s="2">
        <f t="shared" si="18"/>
        <v>23488.08999999985</v>
      </c>
      <c r="J84" s="2">
        <f t="shared" si="19"/>
        <v>16.59999999999991</v>
      </c>
      <c r="K84" s="2">
        <f t="shared" si="20"/>
        <v>1414.9451807228904</v>
      </c>
      <c r="M84" s="6">
        <f t="shared" si="21"/>
        <v>0.01000000014755642</v>
      </c>
      <c r="N84" s="11">
        <f t="shared" si="22"/>
        <v>9.237055564881302E-14</v>
      </c>
      <c r="O84" s="11">
        <f t="shared" si="23"/>
        <v>0.00481927710961827</v>
      </c>
      <c r="Q84" s="3">
        <f t="shared" si="15"/>
        <v>4.257476937271819E-07</v>
      </c>
      <c r="R84" s="3">
        <f t="shared" si="16"/>
        <v>5.5644913041453934E-15</v>
      </c>
      <c r="S84" s="3">
        <f t="shared" si="17"/>
        <v>3.405981500397152E-06</v>
      </c>
      <c r="U84" s="1"/>
      <c r="V84" s="1"/>
      <c r="W84" s="1"/>
    </row>
    <row r="85" spans="1:23" ht="12.75">
      <c r="A85" s="2">
        <v>81</v>
      </c>
      <c r="B85" s="2">
        <v>1329</v>
      </c>
      <c r="C85" s="2">
        <v>1289.29</v>
      </c>
      <c r="D85" s="2">
        <v>1235.55</v>
      </c>
      <c r="E85" s="2">
        <v>20209.9</v>
      </c>
      <c r="F85" s="2">
        <v>14.02</v>
      </c>
      <c r="G85" s="2">
        <v>1441.5</v>
      </c>
      <c r="H85" s="1"/>
      <c r="I85" s="2">
        <f t="shared" si="18"/>
        <v>20222.75410000002</v>
      </c>
      <c r="J85" s="2">
        <f t="shared" si="19"/>
        <v>14.029999999999973</v>
      </c>
      <c r="K85" s="2">
        <f t="shared" si="20"/>
        <v>1441.3937348538889</v>
      </c>
      <c r="M85" s="6">
        <f t="shared" si="21"/>
        <v>12.854100000018661</v>
      </c>
      <c r="N85" s="11">
        <f t="shared" si="22"/>
        <v>0.009999999999973141</v>
      </c>
      <c r="O85" s="11">
        <f t="shared" si="23"/>
        <v>0.10626514611112725</v>
      </c>
      <c r="Q85" s="3">
        <f t="shared" si="15"/>
        <v>0.0006356255896924865</v>
      </c>
      <c r="R85" s="3">
        <f t="shared" si="16"/>
        <v>0.0007127583749089923</v>
      </c>
      <c r="S85" s="3">
        <f t="shared" si="17"/>
        <v>7.372388511311182E-05</v>
      </c>
      <c r="U85" s="1"/>
      <c r="V85" s="1"/>
      <c r="W85" s="1"/>
    </row>
    <row r="86" spans="1:23" ht="12.75">
      <c r="A86" s="2">
        <v>82</v>
      </c>
      <c r="B86" s="2">
        <v>1338</v>
      </c>
      <c r="C86" s="2">
        <v>1298.27</v>
      </c>
      <c r="D86" s="2">
        <v>1247.1</v>
      </c>
      <c r="E86" s="2">
        <v>16885.2</v>
      </c>
      <c r="F86" s="2">
        <v>11.44</v>
      </c>
      <c r="G86" s="2">
        <v>1475.98</v>
      </c>
      <c r="H86" s="1"/>
      <c r="I86" s="2">
        <f t="shared" si="18"/>
        <v>16885.19290000014</v>
      </c>
      <c r="J86" s="2">
        <f t="shared" si="19"/>
        <v>11.440000000000055</v>
      </c>
      <c r="K86" s="2">
        <f t="shared" si="20"/>
        <v>1475.9784003496557</v>
      </c>
      <c r="M86" s="6">
        <f t="shared" si="21"/>
        <v>0.0070999998606566805</v>
      </c>
      <c r="N86" s="11">
        <f t="shared" si="22"/>
        <v>5.5067062021407764E-14</v>
      </c>
      <c r="O86" s="11">
        <f t="shared" si="23"/>
        <v>0.0015996503443602705</v>
      </c>
      <c r="Q86" s="3">
        <f t="shared" si="15"/>
        <v>4.204867485201559E-07</v>
      </c>
      <c r="R86" s="3">
        <f t="shared" si="16"/>
        <v>4.8135543725006554E-15</v>
      </c>
      <c r="S86" s="3">
        <f t="shared" si="17"/>
        <v>1.0837898061254265E-06</v>
      </c>
      <c r="U86" s="1"/>
      <c r="V86" s="1"/>
      <c r="W86" s="1"/>
    </row>
    <row r="87" spans="1:23" ht="12.75">
      <c r="A87" s="2">
        <v>83</v>
      </c>
      <c r="B87" s="2">
        <v>1347</v>
      </c>
      <c r="C87" s="2">
        <v>1307.26</v>
      </c>
      <c r="D87" s="2">
        <v>1258.65</v>
      </c>
      <c r="E87" s="2">
        <v>13514.1</v>
      </c>
      <c r="F87" s="2">
        <v>8.86</v>
      </c>
      <c r="G87" s="2">
        <v>1525.29</v>
      </c>
      <c r="H87" s="1"/>
      <c r="I87" s="2">
        <f t="shared" si="18"/>
        <v>13527.157600000035</v>
      </c>
      <c r="J87" s="2">
        <f t="shared" si="19"/>
        <v>8.86999999999989</v>
      </c>
      <c r="K87" s="2">
        <f t="shared" si="20"/>
        <v>1525.0459526494026</v>
      </c>
      <c r="M87" s="6">
        <f t="shared" si="21"/>
        <v>13.057600000034654</v>
      </c>
      <c r="N87" s="11">
        <f t="shared" si="22"/>
        <v>0.009999999999891429</v>
      </c>
      <c r="O87" s="11">
        <f t="shared" si="23"/>
        <v>0.24404735059738414</v>
      </c>
      <c r="Q87" s="3">
        <f t="shared" si="15"/>
        <v>0.0009652877852206453</v>
      </c>
      <c r="R87" s="3">
        <f t="shared" si="16"/>
        <v>0.0011273957158840532</v>
      </c>
      <c r="S87" s="3">
        <f t="shared" si="17"/>
        <v>0.00016002622752016765</v>
      </c>
      <c r="U87" s="1"/>
      <c r="V87" s="1"/>
      <c r="W87" s="1"/>
    </row>
    <row r="88" spans="1:23" ht="12.75">
      <c r="A88" s="2">
        <v>84</v>
      </c>
      <c r="B88" s="2">
        <v>1356</v>
      </c>
      <c r="C88" s="2">
        <v>1316.24</v>
      </c>
      <c r="D88" s="2">
        <v>1270.2</v>
      </c>
      <c r="E88" s="2">
        <v>10096.5</v>
      </c>
      <c r="F88" s="2">
        <v>6.28</v>
      </c>
      <c r="G88" s="2">
        <v>1607.73</v>
      </c>
      <c r="H88" s="1"/>
      <c r="I88" s="2">
        <f t="shared" si="18"/>
        <v>10096.537600000156</v>
      </c>
      <c r="J88" s="2">
        <f t="shared" si="19"/>
        <v>6.279999999999973</v>
      </c>
      <c r="K88" s="2">
        <f t="shared" si="20"/>
        <v>1607.7289171974842</v>
      </c>
      <c r="M88" s="6">
        <f t="shared" si="21"/>
        <v>0.037600000156089664</v>
      </c>
      <c r="N88" s="11">
        <f t="shared" si="22"/>
        <v>2.7533531010703882E-14</v>
      </c>
      <c r="O88" s="11">
        <f t="shared" si="23"/>
        <v>0.001082802515838921</v>
      </c>
      <c r="Q88" s="3">
        <f t="shared" si="15"/>
        <v>3.724048940905156E-06</v>
      </c>
      <c r="R88" s="3">
        <f t="shared" si="16"/>
        <v>4.3843202246343955E-15</v>
      </c>
      <c r="S88" s="3">
        <f t="shared" si="17"/>
        <v>6.734981900595594E-07</v>
      </c>
      <c r="U88" s="1"/>
      <c r="V88" s="1"/>
      <c r="W88" s="1"/>
    </row>
    <row r="89" spans="1:23" ht="12.75">
      <c r="A89" s="2">
        <v>85</v>
      </c>
      <c r="B89" s="2">
        <v>1365</v>
      </c>
      <c r="C89" s="2">
        <v>1325.22</v>
      </c>
      <c r="D89" s="2">
        <v>1281.75</v>
      </c>
      <c r="E89" s="2">
        <v>6632.55</v>
      </c>
      <c r="F89" s="2">
        <v>3.7</v>
      </c>
      <c r="G89" s="2">
        <v>1792.58</v>
      </c>
      <c r="H89" s="1"/>
      <c r="I89" s="2">
        <f t="shared" si="18"/>
        <v>6619.298399999971</v>
      </c>
      <c r="J89" s="2">
        <f t="shared" si="19"/>
        <v>3.6900000000000546</v>
      </c>
      <c r="K89" s="2">
        <f t="shared" si="20"/>
        <v>1793.8478048780144</v>
      </c>
      <c r="M89" s="6">
        <f t="shared" si="21"/>
        <v>13.251600000029612</v>
      </c>
      <c r="N89" s="11">
        <f t="shared" si="22"/>
        <v>0.009999999999945608</v>
      </c>
      <c r="O89" s="11">
        <f t="shared" si="23"/>
        <v>1.2678048780144309</v>
      </c>
      <c r="Q89" s="3">
        <f t="shared" si="15"/>
        <v>0.0020019644378065312</v>
      </c>
      <c r="R89" s="3">
        <f t="shared" si="16"/>
        <v>0.0027100271002562224</v>
      </c>
      <c r="S89" s="3">
        <f t="shared" si="17"/>
        <v>0.0007067516400036202</v>
      </c>
      <c r="U89" s="1"/>
      <c r="V89" s="1"/>
      <c r="W89" s="1"/>
    </row>
    <row r="90" spans="1:23" ht="12.75">
      <c r="A90" s="2">
        <v>86</v>
      </c>
      <c r="B90" s="2">
        <v>1374</v>
      </c>
      <c r="C90" s="2">
        <v>1334.21</v>
      </c>
      <c r="D90" s="2">
        <v>1293.3</v>
      </c>
      <c r="E90" s="2">
        <v>3122.12</v>
      </c>
      <c r="F90" s="2">
        <v>1.12</v>
      </c>
      <c r="G90" s="2">
        <v>2787.61</v>
      </c>
      <c r="H90" s="1"/>
      <c r="I90" s="2">
        <f t="shared" si="18"/>
        <v>3122.124100000132</v>
      </c>
      <c r="J90" s="2">
        <f t="shared" si="19"/>
        <v>1.1200000000001182</v>
      </c>
      <c r="K90" s="2">
        <f t="shared" si="20"/>
        <v>2787.610803571252</v>
      </c>
      <c r="M90" s="6">
        <f t="shared" si="21"/>
        <v>0.004100000131984416</v>
      </c>
      <c r="N90" s="11">
        <f t="shared" si="22"/>
        <v>1.1812772982011666E-13</v>
      </c>
      <c r="O90" s="11">
        <f t="shared" si="23"/>
        <v>0.0008035712517084903</v>
      </c>
      <c r="Q90" s="3">
        <f t="shared" si="15"/>
        <v>1.313208572325566E-06</v>
      </c>
      <c r="R90" s="3">
        <f t="shared" si="16"/>
        <v>1.0547118733937874E-13</v>
      </c>
      <c r="S90" s="3">
        <f t="shared" si="17"/>
        <v>2.88265223638473E-07</v>
      </c>
      <c r="U90" s="1"/>
      <c r="V90" s="1"/>
      <c r="W90" s="1"/>
    </row>
    <row r="91" spans="1:23" ht="12.75">
      <c r="A91" s="2">
        <v>87</v>
      </c>
      <c r="B91" s="2">
        <v>1383</v>
      </c>
      <c r="C91" s="2">
        <v>1343.19</v>
      </c>
      <c r="D91" s="2">
        <v>1304.85</v>
      </c>
      <c r="E91" s="2">
        <v>-434.742</v>
      </c>
      <c r="F91" s="2">
        <v>-1.46</v>
      </c>
      <c r="G91" s="2">
        <v>297.768</v>
      </c>
      <c r="H91" s="1"/>
      <c r="I91" s="2">
        <f t="shared" si="18"/>
        <v>-448.17389999958687</v>
      </c>
      <c r="J91" s="2">
        <f t="shared" si="19"/>
        <v>-1.4699999999998</v>
      </c>
      <c r="K91" s="2">
        <f t="shared" si="20"/>
        <v>304.8802040813931</v>
      </c>
      <c r="M91" s="6">
        <f t="shared" si="21"/>
        <v>13.431899999586847</v>
      </c>
      <c r="N91" s="11">
        <f t="shared" si="22"/>
        <v>0.009999999999799947</v>
      </c>
      <c r="O91" s="11">
        <f t="shared" si="23"/>
        <v>7.112204081393145</v>
      </c>
      <c r="Q91" s="3">
        <f t="shared" si="15"/>
        <v>0.029970286086715956</v>
      </c>
      <c r="R91" s="3">
        <f t="shared" si="16"/>
        <v>0.0068027210883002094</v>
      </c>
      <c r="S91" s="3">
        <f t="shared" si="17"/>
        <v>0.023327864473268383</v>
      </c>
      <c r="U91" s="1"/>
      <c r="V91" s="1"/>
      <c r="W91" s="1"/>
    </row>
    <row r="92" spans="1:23" ht="12.75">
      <c r="A92" s="2">
        <v>88</v>
      </c>
      <c r="B92" s="2">
        <v>1392</v>
      </c>
      <c r="C92" s="2">
        <v>1352.18</v>
      </c>
      <c r="D92" s="2">
        <v>1316.4</v>
      </c>
      <c r="E92" s="2">
        <v>-4038.05</v>
      </c>
      <c r="F92" s="2">
        <v>-4.04</v>
      </c>
      <c r="G92" s="2">
        <v>999.517</v>
      </c>
      <c r="H92" s="1"/>
      <c r="I92" s="2">
        <f t="shared" si="18"/>
        <v>-4038.0475999999326</v>
      </c>
      <c r="J92" s="2">
        <f t="shared" si="19"/>
        <v>-4.039999999999964</v>
      </c>
      <c r="K92" s="2">
        <f t="shared" si="20"/>
        <v>999.5167326732596</v>
      </c>
      <c r="M92" s="6">
        <f t="shared" si="21"/>
        <v>0.0024000000676096533</v>
      </c>
      <c r="N92" s="11">
        <f t="shared" si="22"/>
        <v>3.6415315207705135E-14</v>
      </c>
      <c r="O92" s="11">
        <f t="shared" si="23"/>
        <v>0.0002673267404134094</v>
      </c>
      <c r="Q92" s="3">
        <f t="shared" si="15"/>
        <v>5.943466509928445E-07</v>
      </c>
      <c r="R92" s="3">
        <f t="shared" si="16"/>
        <v>9.013691883095412E-15</v>
      </c>
      <c r="S92" s="3">
        <f t="shared" si="17"/>
        <v>2.6745599315624276E-07</v>
      </c>
      <c r="U92" s="1"/>
      <c r="V92" s="1"/>
      <c r="W92" s="1"/>
    </row>
    <row r="93" spans="1:23" ht="12.75">
      <c r="A93" s="2">
        <v>89</v>
      </c>
      <c r="B93" s="2">
        <v>1401</v>
      </c>
      <c r="C93" s="2">
        <v>1361.17</v>
      </c>
      <c r="D93" s="2">
        <v>1327.95</v>
      </c>
      <c r="E93" s="2">
        <v>-7687.79</v>
      </c>
      <c r="F93" s="2">
        <v>-6.62</v>
      </c>
      <c r="G93" s="2">
        <v>1161.3</v>
      </c>
      <c r="H93" s="1"/>
      <c r="I93" s="2">
        <f t="shared" si="18"/>
        <v>-7674.181099999696</v>
      </c>
      <c r="J93" s="2">
        <f t="shared" si="19"/>
        <v>-6.6099999999999</v>
      </c>
      <c r="K93" s="2">
        <f t="shared" si="20"/>
        <v>1160.9956278365828</v>
      </c>
      <c r="M93" s="6">
        <f t="shared" si="21"/>
        <v>13.608900000303947</v>
      </c>
      <c r="N93" s="11">
        <f t="shared" si="22"/>
        <v>0.010000000000100151</v>
      </c>
      <c r="O93" s="11">
        <f t="shared" si="23"/>
        <v>0.3043721634171561</v>
      </c>
      <c r="Q93" s="3">
        <f t="shared" si="15"/>
        <v>0.001773335789574276</v>
      </c>
      <c r="R93" s="3">
        <f t="shared" si="16"/>
        <v>0.0015128593040998944</v>
      </c>
      <c r="S93" s="3">
        <f t="shared" si="17"/>
        <v>0.00026216478005548386</v>
      </c>
      <c r="U93" s="1"/>
      <c r="V93" s="1"/>
      <c r="W93" s="1"/>
    </row>
    <row r="94" spans="1:23" ht="12.75">
      <c r="A94" s="2">
        <v>90</v>
      </c>
      <c r="B94" s="2">
        <v>1410</v>
      </c>
      <c r="C94" s="2">
        <v>1370.15</v>
      </c>
      <c r="D94" s="2">
        <v>1339.5</v>
      </c>
      <c r="E94" s="2">
        <v>-11384</v>
      </c>
      <c r="F94" s="2">
        <v>-9.2</v>
      </c>
      <c r="G94" s="2">
        <v>1237.39</v>
      </c>
      <c r="H94" s="1"/>
      <c r="I94" s="2">
        <f t="shared" si="18"/>
        <v>-11383.977499999804</v>
      </c>
      <c r="J94" s="2">
        <f t="shared" si="19"/>
        <v>-9.199999999999818</v>
      </c>
      <c r="K94" s="2">
        <f t="shared" si="20"/>
        <v>1237.3888586956555</v>
      </c>
      <c r="M94" s="6">
        <f t="shared" si="21"/>
        <v>0.02250000019557774</v>
      </c>
      <c r="N94" s="11">
        <f t="shared" si="22"/>
        <v>1.8118839761882555E-13</v>
      </c>
      <c r="O94" s="11">
        <f t="shared" si="23"/>
        <v>0.0011413043446282245</v>
      </c>
      <c r="Q94" s="3">
        <f t="shared" si="15"/>
        <v>1.9764621105038313E-06</v>
      </c>
      <c r="R94" s="3">
        <f t="shared" si="16"/>
        <v>1.9694391045524905E-14</v>
      </c>
      <c r="S94" s="3">
        <f t="shared" si="17"/>
        <v>9.223489743000316E-07</v>
      </c>
      <c r="U94" s="1"/>
      <c r="V94" s="1"/>
      <c r="W94" s="1"/>
    </row>
    <row r="95" spans="1:23" ht="12.75">
      <c r="A95" s="2">
        <v>91</v>
      </c>
      <c r="B95" s="2">
        <v>1419</v>
      </c>
      <c r="C95" s="2">
        <v>1379.14</v>
      </c>
      <c r="D95" s="2">
        <v>1351.05</v>
      </c>
      <c r="E95" s="2">
        <v>-15126.6</v>
      </c>
      <c r="F95" s="2">
        <v>-11.78</v>
      </c>
      <c r="G95" s="2">
        <v>1284.09</v>
      </c>
      <c r="H95" s="1"/>
      <c r="I95" s="2">
        <f t="shared" si="18"/>
        <v>-15112.81039999961</v>
      </c>
      <c r="J95" s="2">
        <f t="shared" si="19"/>
        <v>-11.769999999999754</v>
      </c>
      <c r="K95" s="2">
        <f t="shared" si="20"/>
        <v>1284.0110790144372</v>
      </c>
      <c r="M95" s="6">
        <f t="shared" si="21"/>
        <v>13.789600000391147</v>
      </c>
      <c r="N95" s="11">
        <f t="shared" si="22"/>
        <v>0.010000000000244924</v>
      </c>
      <c r="O95" s="11">
        <f t="shared" si="23"/>
        <v>0.07892098556271776</v>
      </c>
      <c r="Q95" s="3">
        <f t="shared" si="15"/>
        <v>0.0009124444517871741</v>
      </c>
      <c r="R95" s="3">
        <f t="shared" si="16"/>
        <v>0.0008496176720684055</v>
      </c>
      <c r="S95" s="3">
        <f t="shared" si="17"/>
        <v>6.146441168038425E-05</v>
      </c>
      <c r="U95" s="1"/>
      <c r="V95" s="1"/>
      <c r="W95" s="1"/>
    </row>
    <row r="96" spans="1:23" ht="12.75">
      <c r="A96" s="2">
        <v>92</v>
      </c>
      <c r="B96" s="2">
        <v>1428</v>
      </c>
      <c r="C96" s="2">
        <v>1388.12</v>
      </c>
      <c r="D96" s="2">
        <v>1362.6</v>
      </c>
      <c r="E96" s="2">
        <v>-18915.7</v>
      </c>
      <c r="F96" s="2">
        <v>-14.36</v>
      </c>
      <c r="G96" s="2">
        <v>1317.25</v>
      </c>
      <c r="H96" s="1"/>
      <c r="I96" s="2">
        <f t="shared" si="18"/>
        <v>-18915.665600000182</v>
      </c>
      <c r="J96" s="2">
        <f t="shared" si="19"/>
        <v>-14.360000000000127</v>
      </c>
      <c r="K96" s="2">
        <f t="shared" si="20"/>
        <v>1317.2469080779954</v>
      </c>
      <c r="M96" s="6">
        <f t="shared" si="21"/>
        <v>0.0343999998185609</v>
      </c>
      <c r="N96" s="11">
        <f t="shared" si="22"/>
        <v>1.2789769243681803E-13</v>
      </c>
      <c r="O96" s="11">
        <f t="shared" si="23"/>
        <v>0.003091922004614389</v>
      </c>
      <c r="Q96" s="3">
        <f t="shared" si="15"/>
        <v>1.8185984329602743E-06</v>
      </c>
      <c r="R96" s="3">
        <f t="shared" si="16"/>
        <v>8.906524542953823E-15</v>
      </c>
      <c r="S96" s="3">
        <f t="shared" si="17"/>
        <v>2.3472607797772972E-06</v>
      </c>
      <c r="U96" s="1"/>
      <c r="V96" s="1"/>
      <c r="W96" s="1"/>
    </row>
    <row r="97" spans="1:23" ht="12.75">
      <c r="A97" s="2">
        <v>93</v>
      </c>
      <c r="B97" s="2">
        <v>1437</v>
      </c>
      <c r="C97" s="2">
        <v>1397.1</v>
      </c>
      <c r="D97" s="2">
        <v>1374.15</v>
      </c>
      <c r="E97" s="2">
        <v>-22751.2</v>
      </c>
      <c r="F97" s="2">
        <v>-16.94</v>
      </c>
      <c r="G97" s="2">
        <v>1343.04</v>
      </c>
      <c r="H97" s="1"/>
      <c r="I97" s="2">
        <f t="shared" si="18"/>
        <v>-22765.140000000363</v>
      </c>
      <c r="J97" s="2">
        <f t="shared" si="19"/>
        <v>-16.950000000000273</v>
      </c>
      <c r="K97" s="2">
        <f t="shared" si="20"/>
        <v>1343.07610619469</v>
      </c>
      <c r="M97" s="6">
        <f t="shared" si="21"/>
        <v>13.940000000362488</v>
      </c>
      <c r="N97" s="11">
        <f t="shared" si="22"/>
        <v>0.01000000000027157</v>
      </c>
      <c r="O97" s="11">
        <f t="shared" si="23"/>
        <v>0.0361061946900918</v>
      </c>
      <c r="Q97" s="3">
        <f t="shared" si="15"/>
        <v>0.00061233974402803</v>
      </c>
      <c r="R97" s="3">
        <f t="shared" si="16"/>
        <v>0.0005899705014909385</v>
      </c>
      <c r="S97" s="3">
        <f t="shared" si="17"/>
        <v>2.688320827357337E-05</v>
      </c>
      <c r="U97" s="1"/>
      <c r="V97" s="1"/>
      <c r="W97" s="1"/>
    </row>
    <row r="98" spans="1:23" ht="12.75">
      <c r="A98" s="2">
        <v>94</v>
      </c>
      <c r="B98" s="2">
        <v>1446</v>
      </c>
      <c r="C98" s="2">
        <v>1406.09</v>
      </c>
      <c r="D98" s="2">
        <v>1385.7</v>
      </c>
      <c r="E98" s="2">
        <v>-26633.1</v>
      </c>
      <c r="F98" s="2">
        <v>-19.52</v>
      </c>
      <c r="G98" s="2">
        <v>1364.4</v>
      </c>
      <c r="H98" s="1"/>
      <c r="I98" s="2">
        <f t="shared" si="18"/>
        <v>-26633.111900000134</v>
      </c>
      <c r="J98" s="2">
        <f t="shared" si="19"/>
        <v>-19.52000000000021</v>
      </c>
      <c r="K98" s="2">
        <f t="shared" si="20"/>
        <v>1364.4012243852383</v>
      </c>
      <c r="M98" s="6">
        <f t="shared" si="21"/>
        <v>0.011900000135938171</v>
      </c>
      <c r="N98" s="11">
        <f t="shared" si="22"/>
        <v>2.0961010704922955E-13</v>
      </c>
      <c r="O98" s="11">
        <f t="shared" si="23"/>
        <v>0.0012243852381743636</v>
      </c>
      <c r="Q98" s="3">
        <f t="shared" si="15"/>
        <v>4.468122306029928E-07</v>
      </c>
      <c r="R98" s="3">
        <f t="shared" si="16"/>
        <v>1.0738222697194022E-14</v>
      </c>
      <c r="S98" s="3">
        <f t="shared" si="17"/>
        <v>8.973791699183192E-07</v>
      </c>
      <c r="U98" s="1"/>
      <c r="V98" s="1"/>
      <c r="W98" s="1"/>
    </row>
    <row r="99" spans="1:23" ht="12.75">
      <c r="A99" s="2">
        <v>95</v>
      </c>
      <c r="B99" s="2">
        <v>1455</v>
      </c>
      <c r="C99" s="2">
        <v>1415.07</v>
      </c>
      <c r="D99" s="2">
        <v>1397.25</v>
      </c>
      <c r="E99" s="2">
        <v>-30561.5</v>
      </c>
      <c r="F99" s="2">
        <v>-22.1</v>
      </c>
      <c r="G99" s="2">
        <v>1382.87</v>
      </c>
      <c r="H99" s="1"/>
      <c r="I99" s="2">
        <f t="shared" si="18"/>
        <v>-30575.64510000008</v>
      </c>
      <c r="J99" s="2">
        <f t="shared" si="19"/>
        <v>-22.110000000000127</v>
      </c>
      <c r="K99" s="2">
        <f t="shared" si="20"/>
        <v>1382.8876119402942</v>
      </c>
      <c r="M99" s="6">
        <f t="shared" si="21"/>
        <v>14.145100000081584</v>
      </c>
      <c r="N99" s="11">
        <f t="shared" si="22"/>
        <v>0.010000000000125908</v>
      </c>
      <c r="O99" s="11">
        <f t="shared" si="23"/>
        <v>0.017611940294273154</v>
      </c>
      <c r="Q99" s="3">
        <f t="shared" si="15"/>
        <v>0.00046262637971558433</v>
      </c>
      <c r="R99" s="3">
        <f t="shared" si="16"/>
        <v>0.0004522840343792786</v>
      </c>
      <c r="S99" s="3">
        <f t="shared" si="17"/>
        <v>1.2735626628083169E-05</v>
      </c>
      <c r="U99" s="1"/>
      <c r="V99" s="1"/>
      <c r="W99" s="1"/>
    </row>
    <row r="100" spans="1:23" ht="12.75">
      <c r="A100" s="2">
        <v>96</v>
      </c>
      <c r="B100" s="2">
        <v>1464</v>
      </c>
      <c r="C100" s="2">
        <v>1424.06</v>
      </c>
      <c r="D100" s="2">
        <v>1408.8</v>
      </c>
      <c r="E100" s="2">
        <v>-34536.3</v>
      </c>
      <c r="F100" s="2">
        <v>-24.68</v>
      </c>
      <c r="G100" s="2">
        <v>1399.36</v>
      </c>
      <c r="H100" s="1"/>
      <c r="I100" s="2">
        <f t="shared" si="18"/>
        <v>-34536.31640000013</v>
      </c>
      <c r="J100" s="2">
        <f t="shared" si="19"/>
        <v>-24.680000000000064</v>
      </c>
      <c r="K100" s="2">
        <f t="shared" si="20"/>
        <v>1399.3645218800664</v>
      </c>
      <c r="M100" s="6">
        <f t="shared" si="21"/>
        <v>0.016400000124122016</v>
      </c>
      <c r="N100" s="11">
        <f t="shared" si="22"/>
        <v>6.394884621840902E-14</v>
      </c>
      <c r="O100" s="11">
        <f t="shared" si="23"/>
        <v>0.004521880066477024</v>
      </c>
      <c r="Q100" s="3">
        <f t="shared" si="15"/>
        <v>4.74862458815149E-07</v>
      </c>
      <c r="R100" s="3">
        <f t="shared" si="16"/>
        <v>2.591120187131639E-15</v>
      </c>
      <c r="S100" s="3">
        <f t="shared" si="17"/>
        <v>3.231381098901817E-06</v>
      </c>
      <c r="U100" s="1"/>
      <c r="V100" s="1"/>
      <c r="W100" s="1"/>
    </row>
    <row r="101" spans="1:23" ht="12.75">
      <c r="A101" s="2">
        <v>97</v>
      </c>
      <c r="B101" s="2">
        <v>1473</v>
      </c>
      <c r="C101" s="2">
        <v>1433.05</v>
      </c>
      <c r="D101" s="2">
        <v>1420.35</v>
      </c>
      <c r="E101" s="2">
        <v>-38557.6</v>
      </c>
      <c r="F101" s="2">
        <v>-27.26</v>
      </c>
      <c r="G101" s="2">
        <v>1414.44</v>
      </c>
      <c r="H101" s="1"/>
      <c r="I101" s="2">
        <f t="shared" si="18"/>
        <v>-38543.247500000056</v>
      </c>
      <c r="J101" s="2">
        <f t="shared" si="19"/>
        <v>-27.25</v>
      </c>
      <c r="K101" s="2">
        <f t="shared" si="20"/>
        <v>1414.4311009174332</v>
      </c>
      <c r="M101" s="6">
        <f t="shared" si="21"/>
        <v>14.352499999942665</v>
      </c>
      <c r="N101" s="11">
        <f t="shared" si="22"/>
        <v>0.010000000000001563</v>
      </c>
      <c r="O101" s="11">
        <f t="shared" si="23"/>
        <v>0.008899082566813377</v>
      </c>
      <c r="Q101" s="3">
        <f t="shared" si="15"/>
        <v>0.00037237391581865654</v>
      </c>
      <c r="R101" s="3">
        <f t="shared" si="16"/>
        <v>0.00036697247706427754</v>
      </c>
      <c r="S101" s="3">
        <f t="shared" si="17"/>
        <v>6.291633831468512E-06</v>
      </c>
      <c r="U101" s="1"/>
      <c r="V101" s="1"/>
      <c r="W101" s="1"/>
    </row>
    <row r="102" spans="1:23" ht="12.75">
      <c r="A102" s="2">
        <v>98</v>
      </c>
      <c r="B102" s="2">
        <v>1482</v>
      </c>
      <c r="C102" s="2">
        <v>1442.03</v>
      </c>
      <c r="D102" s="2">
        <v>1431.9</v>
      </c>
      <c r="E102" s="2">
        <v>-42625.3</v>
      </c>
      <c r="F102" s="2">
        <v>-29.84</v>
      </c>
      <c r="G102" s="2">
        <v>1428.46</v>
      </c>
      <c r="H102" s="1"/>
      <c r="I102" s="2">
        <f t="shared" si="18"/>
        <v>-42625.27910000039</v>
      </c>
      <c r="J102" s="2">
        <f t="shared" si="19"/>
        <v>-29.840000000000146</v>
      </c>
      <c r="K102" s="2">
        <f t="shared" si="20"/>
        <v>1428.4610958445103</v>
      </c>
      <c r="M102" s="6">
        <f t="shared" si="21"/>
        <v>0.020899999610264786</v>
      </c>
      <c r="N102" s="11">
        <f t="shared" si="22"/>
        <v>1.4566126083082054E-13</v>
      </c>
      <c r="O102" s="11">
        <f t="shared" si="23"/>
        <v>0.0010958445102460246</v>
      </c>
      <c r="Q102" s="3">
        <f t="shared" si="15"/>
        <v>4.903193609884092E-07</v>
      </c>
      <c r="R102" s="3">
        <f t="shared" si="16"/>
        <v>4.881409545268761E-15</v>
      </c>
      <c r="S102" s="3">
        <f t="shared" si="17"/>
        <v>7.671504064296257E-07</v>
      </c>
      <c r="U102" s="1"/>
      <c r="V102" s="1"/>
      <c r="W102" s="1"/>
    </row>
    <row r="103" spans="1:23" ht="12.75">
      <c r="A103" s="2">
        <v>99</v>
      </c>
      <c r="B103" s="2">
        <v>1491</v>
      </c>
      <c r="C103" s="2">
        <v>1451.02</v>
      </c>
      <c r="D103" s="2">
        <v>1443.45</v>
      </c>
      <c r="E103" s="2">
        <v>-46739.4</v>
      </c>
      <c r="F103" s="2">
        <v>-32.42</v>
      </c>
      <c r="G103" s="2">
        <v>1441.68</v>
      </c>
      <c r="H103" s="1"/>
      <c r="I103" s="2">
        <f t="shared" si="18"/>
        <v>-46724.90960000036</v>
      </c>
      <c r="J103" s="2">
        <f t="shared" si="19"/>
        <v>-32.41000000000008</v>
      </c>
      <c r="K103" s="2">
        <f t="shared" si="20"/>
        <v>1441.681875964216</v>
      </c>
      <c r="M103" s="6">
        <f t="shared" si="21"/>
        <v>14.490399999638612</v>
      </c>
      <c r="N103" s="11">
        <f t="shared" si="22"/>
        <v>0.00999999999991985</v>
      </c>
      <c r="O103" s="11">
        <f t="shared" si="23"/>
        <v>0.0018759642159693612</v>
      </c>
      <c r="Q103" s="3">
        <f t="shared" si="15"/>
        <v>0.0003101215202701751</v>
      </c>
      <c r="R103" s="3">
        <f t="shared" si="16"/>
        <v>0.00030854674482936825</v>
      </c>
      <c r="S103" s="3">
        <f t="shared" si="17"/>
        <v>1.3012331272561024E-06</v>
      </c>
      <c r="U103" s="1"/>
      <c r="V103" s="1"/>
      <c r="W103" s="1"/>
    </row>
    <row r="104" spans="1:19" ht="12.75">
      <c r="A104" s="2">
        <v>100</v>
      </c>
      <c r="B104" s="2">
        <v>600</v>
      </c>
      <c r="C104" s="2">
        <v>561.5</v>
      </c>
      <c r="D104" s="2">
        <v>300</v>
      </c>
      <c r="E104" s="2">
        <v>135282</v>
      </c>
      <c r="F104" s="2">
        <v>223</v>
      </c>
      <c r="G104" s="2">
        <v>606.647</v>
      </c>
      <c r="I104" s="2">
        <f>+(C104^2)-(D104*B104)</f>
        <v>135282.25</v>
      </c>
      <c r="J104" s="2">
        <f>2*C104-D104-B104</f>
        <v>223</v>
      </c>
      <c r="K104" s="2">
        <f>+I104/J104</f>
        <v>606.646860986547</v>
      </c>
      <c r="M104" s="6">
        <f>ABS(I104-E104)</f>
        <v>0.25</v>
      </c>
      <c r="N104" s="11">
        <f>ABS(J104-F104)</f>
        <v>0</v>
      </c>
      <c r="O104" s="11">
        <f>ABS(K104-G104)</f>
        <v>0.0001390134530083742</v>
      </c>
      <c r="Q104" s="3">
        <f>ABS((I104-E104)/I104)</f>
        <v>1.8479881876595045E-06</v>
      </c>
      <c r="R104" s="3">
        <f>ABS((J104-F104)/J104)</f>
        <v>0</v>
      </c>
      <c r="S104" s="3">
        <f>ABS((K104-G104)/K104)</f>
        <v>2.2915053542402974E-07</v>
      </c>
    </row>
  </sheetData>
  <conditionalFormatting sqref="Q4:S65536">
    <cfRule type="cellIs" priority="1" dxfId="0" operator="greaterThan" stopIfTrue="1">
      <formula>0.0001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s.dekool</cp:lastModifiedBy>
  <dcterms:created xsi:type="dcterms:W3CDTF">2007-03-27T14:55:04Z</dcterms:created>
  <dcterms:modified xsi:type="dcterms:W3CDTF">2007-03-28T09:43:13Z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