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bookViews>
    <workbookView xWindow="0" yWindow="0" windowWidth="19230" windowHeight="8340" tabRatio="934" activeTab="6"/>
  </bookViews>
  <sheets>
    <sheet name="C-1 Assembly" sheetId="2" r:id="rId1"/>
    <sheet name="C-2 Health" sheetId="4" r:id="rId2"/>
    <sheet name="C-3 Hotel" sheetId="25" r:id="rId3"/>
    <sheet name="C-4 Manufacturing" sheetId="5" r:id="rId4"/>
    <sheet name="C-5 Office" sheetId="6" r:id="rId5"/>
    <sheet name="C-6 Parking" sheetId="7" r:id="rId6"/>
    <sheet name="C-7 Restaurant" sheetId="8" r:id="rId7"/>
    <sheet name="C-8 Retail" sheetId="9" r:id="rId8"/>
    <sheet name="C-9 School" sheetId="10" r:id="rId9"/>
    <sheet name="C-10 Warehouse" sheetId="11" r:id="rId10"/>
    <sheet name="C-11 Lab" sheetId="12" r:id="rId11"/>
    <sheet name="C-12 Residential" sheetId="37" r:id="rId12"/>
    <sheet name="C-13 Data" sheetId="23" r:id="rId13"/>
    <sheet name="C-14 Gymnasium" sheetId="38" r:id="rId14"/>
    <sheet name="C-12b ResidentialCommon" sheetId="26" state="hidden" r:id="rId15"/>
    <sheet name="Notes" sheetId="36" r:id="rId16"/>
  </sheets>
  <definedNames>
    <definedName name="_xlnm.Print_Area" localSheetId="9">'C-10 Warehouse'!$A$1:$AA$41</definedName>
    <definedName name="_xlnm.Print_Area" localSheetId="11">'C-12 Residential'!$A$1:$AA$41</definedName>
    <definedName name="_xlnm.Print_Area" localSheetId="1">'C-2 Health'!$A$1:$AA$41</definedName>
    <definedName name="_xlnm.Print_Area" localSheetId="3">'C-4 Manufacturing'!$A$1:$AA$38</definedName>
    <definedName name="_xlnm.Print_Area" localSheetId="4">'C-5 Office'!$A$1:$AA$38</definedName>
    <definedName name="_xlnm.Print_Area" localSheetId="6">'C-7 Restaurant'!$A$1:$AA$41</definedName>
    <definedName name="_xlnm.Print_Area" localSheetId="7">'C-8 Retail'!$A$1:$AA$41</definedName>
  </definedNames>
  <calcPr calcId="152511"/>
</workbook>
</file>

<file path=xl/calcChain.xml><?xml version="1.0" encoding="utf-8"?>
<calcChain xmlns="http://schemas.openxmlformats.org/spreadsheetml/2006/main">
  <c r="D6" i="9" l="1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A23" i="37"/>
  <c r="Z23" i="37"/>
  <c r="Y23" i="37"/>
  <c r="X23" i="37"/>
  <c r="W23" i="37"/>
  <c r="V23" i="37"/>
  <c r="U23" i="37"/>
  <c r="T23" i="37"/>
  <c r="S23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AE6" i="9" l="1"/>
  <c r="AD6" i="9"/>
  <c r="AC6" i="9"/>
  <c r="AC91" i="38" l="1"/>
  <c r="AC92" i="38"/>
  <c r="AC93" i="38"/>
  <c r="AC94" i="38"/>
  <c r="AC95" i="38"/>
  <c r="AC96" i="38"/>
  <c r="AC97" i="38"/>
  <c r="AC98" i="38"/>
  <c r="AC99" i="38"/>
  <c r="AC100" i="38"/>
  <c r="AC101" i="38"/>
  <c r="AC102" i="38"/>
  <c r="AC103" i="38"/>
  <c r="AC104" i="38"/>
  <c r="AC105" i="38"/>
  <c r="AC106" i="38"/>
  <c r="AC107" i="38"/>
  <c r="AC108" i="38"/>
  <c r="AE108" i="38"/>
  <c r="AD108" i="38"/>
  <c r="AE107" i="38"/>
  <c r="AD107" i="38"/>
  <c r="AE106" i="38"/>
  <c r="AD106" i="38"/>
  <c r="AE105" i="38"/>
  <c r="AD105" i="38"/>
  <c r="AE104" i="38"/>
  <c r="AD104" i="38"/>
  <c r="AE103" i="38"/>
  <c r="AD103" i="38"/>
  <c r="AE102" i="38"/>
  <c r="AD102" i="38"/>
  <c r="AE101" i="38"/>
  <c r="AD101" i="38"/>
  <c r="AE100" i="38"/>
  <c r="AD100" i="38"/>
  <c r="AE99" i="38"/>
  <c r="AD99" i="38"/>
  <c r="AE98" i="38"/>
  <c r="AD98" i="38"/>
  <c r="AE97" i="38"/>
  <c r="AD97" i="38"/>
  <c r="AE96" i="38"/>
  <c r="AD96" i="38"/>
  <c r="AE95" i="38"/>
  <c r="AD95" i="38"/>
  <c r="AE94" i="38"/>
  <c r="AD94" i="38"/>
  <c r="AE93" i="38"/>
  <c r="AD93" i="38"/>
  <c r="AE92" i="38"/>
  <c r="AD92" i="38"/>
  <c r="AE91" i="38"/>
  <c r="AD91" i="38"/>
  <c r="AE88" i="38"/>
  <c r="AD88" i="38"/>
  <c r="AC88" i="38"/>
  <c r="AE87" i="38"/>
  <c r="AD87" i="38"/>
  <c r="AC87" i="38"/>
  <c r="AE86" i="38"/>
  <c r="AD86" i="38"/>
  <c r="AC86" i="38"/>
  <c r="AE85" i="38"/>
  <c r="AD85" i="38"/>
  <c r="AC85" i="38"/>
  <c r="AE84" i="38"/>
  <c r="AD84" i="38"/>
  <c r="AC84" i="38"/>
  <c r="AE83" i="38"/>
  <c r="AD83" i="38"/>
  <c r="AC83" i="38"/>
  <c r="AE82" i="38"/>
  <c r="AD82" i="38"/>
  <c r="AC82" i="38"/>
  <c r="AE81" i="38"/>
  <c r="AD81" i="38"/>
  <c r="AC81" i="38"/>
  <c r="AE80" i="38"/>
  <c r="AD80" i="38"/>
  <c r="AC80" i="38"/>
  <c r="AE79" i="38"/>
  <c r="AD79" i="38"/>
  <c r="AC79" i="38"/>
  <c r="AE78" i="38"/>
  <c r="AD78" i="38"/>
  <c r="AC78" i="38"/>
  <c r="AE77" i="38"/>
  <c r="AD77" i="38"/>
  <c r="AC77" i="38"/>
  <c r="AD76" i="38"/>
  <c r="AC76" i="38"/>
  <c r="AD75" i="38"/>
  <c r="AC75" i="38"/>
  <c r="AD74" i="38"/>
  <c r="AC74" i="38"/>
  <c r="AE73" i="38"/>
  <c r="AD73" i="38"/>
  <c r="AC73" i="38"/>
  <c r="AE72" i="38"/>
  <c r="AD72" i="38"/>
  <c r="AC72" i="38"/>
  <c r="AE71" i="38"/>
  <c r="AD71" i="38"/>
  <c r="AC71" i="38"/>
  <c r="AD70" i="38"/>
  <c r="AC70" i="38"/>
  <c r="AD69" i="38"/>
  <c r="AC69" i="38"/>
  <c r="AD68" i="38"/>
  <c r="AC68" i="38"/>
  <c r="AD67" i="38"/>
  <c r="AC67" i="38"/>
  <c r="AD66" i="38"/>
  <c r="AC66" i="38"/>
  <c r="AD65" i="38"/>
  <c r="AC65" i="38"/>
  <c r="AE64" i="38"/>
  <c r="AD64" i="38"/>
  <c r="AC64" i="38"/>
  <c r="AE63" i="38"/>
  <c r="AD63" i="38"/>
  <c r="AC63" i="38"/>
  <c r="AE62" i="38"/>
  <c r="AD62" i="38"/>
  <c r="AC62" i="38"/>
  <c r="AE61" i="38"/>
  <c r="AD61" i="38"/>
  <c r="AC61" i="38"/>
  <c r="AE60" i="38"/>
  <c r="AD60" i="38"/>
  <c r="AC60" i="38"/>
  <c r="AE59" i="38"/>
  <c r="AD59" i="38"/>
  <c r="AC59" i="38"/>
  <c r="AE58" i="38"/>
  <c r="AD58" i="38"/>
  <c r="AC58" i="38"/>
  <c r="AE57" i="38"/>
  <c r="AD57" i="38"/>
  <c r="AC57" i="38"/>
  <c r="AE56" i="38"/>
  <c r="AD56" i="38"/>
  <c r="AC56" i="38"/>
  <c r="AE55" i="38"/>
  <c r="AD55" i="38"/>
  <c r="AC55" i="38"/>
  <c r="AE54" i="38"/>
  <c r="AD54" i="38"/>
  <c r="AC54" i="38"/>
  <c r="AE53" i="38"/>
  <c r="AD53" i="38"/>
  <c r="AC53" i="38"/>
  <c r="AE52" i="38"/>
  <c r="AD52" i="38"/>
  <c r="AC52" i="38"/>
  <c r="AE51" i="38"/>
  <c r="AD51" i="38"/>
  <c r="AC51" i="38"/>
  <c r="AE50" i="38"/>
  <c r="AD50" i="38"/>
  <c r="AC50" i="38"/>
  <c r="AE44" i="38"/>
  <c r="AD44" i="38"/>
  <c r="AC44" i="38"/>
  <c r="AE43" i="38"/>
  <c r="AD43" i="38"/>
  <c r="AC43" i="38"/>
  <c r="AE42" i="38"/>
  <c r="AD42" i="38"/>
  <c r="AC42" i="38"/>
  <c r="AE41" i="38"/>
  <c r="AD41" i="38"/>
  <c r="AC41" i="38"/>
  <c r="AE40" i="38"/>
  <c r="AD40" i="38"/>
  <c r="AC40" i="38"/>
  <c r="AE39" i="38"/>
  <c r="AD39" i="38"/>
  <c r="AC39" i="38"/>
  <c r="AE38" i="38"/>
  <c r="AD38" i="38"/>
  <c r="AC38" i="38"/>
  <c r="AE37" i="38"/>
  <c r="AD37" i="38"/>
  <c r="AC37" i="38"/>
  <c r="AE36" i="38"/>
  <c r="AD36" i="38"/>
  <c r="AC36" i="38"/>
  <c r="AE35" i="38"/>
  <c r="AD35" i="38"/>
  <c r="AC35" i="38"/>
  <c r="AE34" i="38"/>
  <c r="AD34" i="38"/>
  <c r="AC34" i="38"/>
  <c r="AE33" i="38"/>
  <c r="AD33" i="38"/>
  <c r="AC33" i="38"/>
  <c r="AA26" i="38"/>
  <c r="Z26" i="38"/>
  <c r="Y26" i="38"/>
  <c r="X26" i="38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AA25" i="38"/>
  <c r="Z25" i="38"/>
  <c r="Y25" i="38"/>
  <c r="X25" i="38"/>
  <c r="W25" i="38"/>
  <c r="V25" i="38"/>
  <c r="U25" i="38"/>
  <c r="T25" i="38"/>
  <c r="S25" i="38"/>
  <c r="R25" i="38"/>
  <c r="Q25" i="38"/>
  <c r="P25" i="38"/>
  <c r="O25" i="38"/>
  <c r="N25" i="38"/>
  <c r="M25" i="38"/>
  <c r="L25" i="38"/>
  <c r="K25" i="38"/>
  <c r="J25" i="38"/>
  <c r="I25" i="38"/>
  <c r="H25" i="38"/>
  <c r="G25" i="38"/>
  <c r="F25" i="38"/>
  <c r="E25" i="38"/>
  <c r="D25" i="38"/>
  <c r="AA24" i="38"/>
  <c r="Z24" i="38"/>
  <c r="Y24" i="38"/>
  <c r="X24" i="38"/>
  <c r="W24" i="38"/>
  <c r="V24" i="38"/>
  <c r="U24" i="38"/>
  <c r="T24" i="38"/>
  <c r="S24" i="38"/>
  <c r="R24" i="38"/>
  <c r="Q24" i="38"/>
  <c r="P24" i="38"/>
  <c r="O24" i="38"/>
  <c r="N24" i="38"/>
  <c r="M24" i="38"/>
  <c r="L24" i="38"/>
  <c r="K24" i="38"/>
  <c r="J24" i="38"/>
  <c r="I24" i="38"/>
  <c r="H24" i="38"/>
  <c r="G24" i="38"/>
  <c r="F24" i="38"/>
  <c r="E24" i="38"/>
  <c r="D24" i="38"/>
  <c r="AA23" i="38"/>
  <c r="Z23" i="38"/>
  <c r="Y23" i="38"/>
  <c r="X23" i="38"/>
  <c r="W23" i="38"/>
  <c r="V23" i="38"/>
  <c r="U23" i="38"/>
  <c r="T23" i="38"/>
  <c r="S23" i="38"/>
  <c r="R23" i="38"/>
  <c r="Q23" i="38"/>
  <c r="P23" i="38"/>
  <c r="O23" i="38"/>
  <c r="N23" i="38"/>
  <c r="M23" i="38"/>
  <c r="L23" i="38"/>
  <c r="K23" i="38"/>
  <c r="J23" i="38"/>
  <c r="I23" i="38"/>
  <c r="H23" i="38"/>
  <c r="G23" i="38"/>
  <c r="F23" i="38"/>
  <c r="E23" i="38"/>
  <c r="D23" i="38"/>
  <c r="AA22" i="38"/>
  <c r="Z22" i="38"/>
  <c r="Y22" i="38"/>
  <c r="X22" i="38"/>
  <c r="W22" i="38"/>
  <c r="V22" i="38"/>
  <c r="U22" i="38"/>
  <c r="T22" i="38"/>
  <c r="S22" i="38"/>
  <c r="R22" i="38"/>
  <c r="Q22" i="38"/>
  <c r="P22" i="38"/>
  <c r="O22" i="38"/>
  <c r="N22" i="38"/>
  <c r="M22" i="38"/>
  <c r="L22" i="38"/>
  <c r="K22" i="38"/>
  <c r="J22" i="38"/>
  <c r="I22" i="38"/>
  <c r="H22" i="38"/>
  <c r="G22" i="38"/>
  <c r="F22" i="38"/>
  <c r="E22" i="38"/>
  <c r="D22" i="38"/>
  <c r="AA21" i="38"/>
  <c r="Z21" i="38"/>
  <c r="Y21" i="38"/>
  <c r="X21" i="38"/>
  <c r="W21" i="38"/>
  <c r="V21" i="38"/>
  <c r="U21" i="38"/>
  <c r="T21" i="38"/>
  <c r="S21" i="38"/>
  <c r="R21" i="38"/>
  <c r="Q21" i="38"/>
  <c r="P21" i="38"/>
  <c r="O21" i="38"/>
  <c r="N21" i="38"/>
  <c r="M21" i="38"/>
  <c r="L21" i="38"/>
  <c r="K21" i="38"/>
  <c r="J21" i="38"/>
  <c r="I21" i="38"/>
  <c r="H21" i="38"/>
  <c r="G21" i="38"/>
  <c r="F21" i="38"/>
  <c r="E21" i="38"/>
  <c r="D21" i="38"/>
  <c r="Q20" i="38"/>
  <c r="AA17" i="38"/>
  <c r="AA20" i="38" s="1"/>
  <c r="Z17" i="38"/>
  <c r="Z20" i="38" s="1"/>
  <c r="Y17" i="38"/>
  <c r="Y20" i="38" s="1"/>
  <c r="X17" i="38"/>
  <c r="X20" i="38" s="1"/>
  <c r="W17" i="38"/>
  <c r="W20" i="38" s="1"/>
  <c r="V17" i="38"/>
  <c r="V20" i="38" s="1"/>
  <c r="U17" i="38"/>
  <c r="U20" i="38" s="1"/>
  <c r="T17" i="38"/>
  <c r="T20" i="38" s="1"/>
  <c r="S17" i="38"/>
  <c r="S20" i="38" s="1"/>
  <c r="R17" i="38"/>
  <c r="R20" i="38" s="1"/>
  <c r="Q17" i="38"/>
  <c r="P17" i="38"/>
  <c r="P20" i="38" s="1"/>
  <c r="O17" i="38"/>
  <c r="O20" i="38" s="1"/>
  <c r="N17" i="38"/>
  <c r="N20" i="38" s="1"/>
  <c r="M17" i="38"/>
  <c r="M20" i="38" s="1"/>
  <c r="L17" i="38"/>
  <c r="L20" i="38" s="1"/>
  <c r="K17" i="38"/>
  <c r="K20" i="38" s="1"/>
  <c r="J17" i="38"/>
  <c r="J20" i="38" s="1"/>
  <c r="I17" i="38"/>
  <c r="I20" i="38" s="1"/>
  <c r="H17" i="38"/>
  <c r="H20" i="38" s="1"/>
  <c r="G17" i="38"/>
  <c r="G20" i="38" s="1"/>
  <c r="F17" i="38"/>
  <c r="F20" i="38" s="1"/>
  <c r="E17" i="38"/>
  <c r="E20" i="38" s="1"/>
  <c r="D17" i="38"/>
  <c r="D20" i="38" s="1"/>
  <c r="AA16" i="38"/>
  <c r="AA19" i="38" s="1"/>
  <c r="Z16" i="38"/>
  <c r="Z19" i="38" s="1"/>
  <c r="Y16" i="38"/>
  <c r="Y19" i="38" s="1"/>
  <c r="X16" i="38"/>
  <c r="X19" i="38" s="1"/>
  <c r="W16" i="38"/>
  <c r="W19" i="38" s="1"/>
  <c r="V16" i="38"/>
  <c r="V19" i="38" s="1"/>
  <c r="U16" i="38"/>
  <c r="U19" i="38" s="1"/>
  <c r="T16" i="38"/>
  <c r="T19" i="38" s="1"/>
  <c r="S16" i="38"/>
  <c r="S19" i="38" s="1"/>
  <c r="R16" i="38"/>
  <c r="R19" i="38" s="1"/>
  <c r="Q16" i="38"/>
  <c r="Q19" i="38" s="1"/>
  <c r="P16" i="38"/>
  <c r="P19" i="38" s="1"/>
  <c r="O16" i="38"/>
  <c r="O19" i="38" s="1"/>
  <c r="N16" i="38"/>
  <c r="N19" i="38" s="1"/>
  <c r="M16" i="38"/>
  <c r="M19" i="38" s="1"/>
  <c r="L16" i="38"/>
  <c r="L19" i="38" s="1"/>
  <c r="K16" i="38"/>
  <c r="K19" i="38" s="1"/>
  <c r="J16" i="38"/>
  <c r="J19" i="38" s="1"/>
  <c r="I16" i="38"/>
  <c r="I19" i="38" s="1"/>
  <c r="H16" i="38"/>
  <c r="H19" i="38" s="1"/>
  <c r="G16" i="38"/>
  <c r="G19" i="38" s="1"/>
  <c r="F16" i="38"/>
  <c r="F19" i="38" s="1"/>
  <c r="E16" i="38"/>
  <c r="D16" i="38"/>
  <c r="AA15" i="38"/>
  <c r="AA18" i="38" s="1"/>
  <c r="Z15" i="38"/>
  <c r="Z18" i="38" s="1"/>
  <c r="Y15" i="38"/>
  <c r="Y18" i="38" s="1"/>
  <c r="X15" i="38"/>
  <c r="X18" i="38" s="1"/>
  <c r="W15" i="38"/>
  <c r="W18" i="38" s="1"/>
  <c r="V15" i="38"/>
  <c r="V18" i="38" s="1"/>
  <c r="U15" i="38"/>
  <c r="U18" i="38" s="1"/>
  <c r="T15" i="38"/>
  <c r="T18" i="38" s="1"/>
  <c r="S15" i="38"/>
  <c r="S18" i="38" s="1"/>
  <c r="R15" i="38"/>
  <c r="R18" i="38" s="1"/>
  <c r="Q15" i="38"/>
  <c r="Q18" i="38" s="1"/>
  <c r="P15" i="38"/>
  <c r="P18" i="38" s="1"/>
  <c r="O15" i="38"/>
  <c r="O18" i="38" s="1"/>
  <c r="N15" i="38"/>
  <c r="N18" i="38" s="1"/>
  <c r="M15" i="38"/>
  <c r="M18" i="38" s="1"/>
  <c r="L15" i="38"/>
  <c r="L18" i="38" s="1"/>
  <c r="K15" i="38"/>
  <c r="K18" i="38" s="1"/>
  <c r="J15" i="38"/>
  <c r="J18" i="38" s="1"/>
  <c r="I15" i="38"/>
  <c r="I18" i="38" s="1"/>
  <c r="H15" i="38"/>
  <c r="H18" i="38" s="1"/>
  <c r="G15" i="38"/>
  <c r="G18" i="38" s="1"/>
  <c r="F15" i="38"/>
  <c r="E15" i="38"/>
  <c r="D15" i="38"/>
  <c r="AA14" i="38"/>
  <c r="Z14" i="38"/>
  <c r="Y14" i="38"/>
  <c r="X14" i="38"/>
  <c r="W14" i="38"/>
  <c r="V14" i="38"/>
  <c r="U14" i="38"/>
  <c r="T14" i="38"/>
  <c r="S14" i="38"/>
  <c r="R14" i="38"/>
  <c r="Q14" i="38"/>
  <c r="P14" i="38"/>
  <c r="O14" i="38"/>
  <c r="N14" i="38"/>
  <c r="M14" i="38"/>
  <c r="L14" i="38"/>
  <c r="K14" i="38"/>
  <c r="J14" i="38"/>
  <c r="I14" i="38"/>
  <c r="H14" i="38"/>
  <c r="G14" i="38"/>
  <c r="F14" i="38"/>
  <c r="E14" i="38"/>
  <c r="D14" i="38"/>
  <c r="AA13" i="38"/>
  <c r="Z13" i="38"/>
  <c r="Y13" i="38"/>
  <c r="X13" i="38"/>
  <c r="W13" i="38"/>
  <c r="V13" i="38"/>
  <c r="U13" i="38"/>
  <c r="T13" i="38"/>
  <c r="S13" i="38"/>
  <c r="R13" i="38"/>
  <c r="Q13" i="38"/>
  <c r="P13" i="38"/>
  <c r="O13" i="38"/>
  <c r="N13" i="38"/>
  <c r="M13" i="38"/>
  <c r="L13" i="38"/>
  <c r="K13" i="38"/>
  <c r="J13" i="38"/>
  <c r="I13" i="38"/>
  <c r="H13" i="38"/>
  <c r="G13" i="38"/>
  <c r="F13" i="38"/>
  <c r="E13" i="38"/>
  <c r="D13" i="38"/>
  <c r="AA12" i="38"/>
  <c r="Z12" i="38"/>
  <c r="Y12" i="38"/>
  <c r="X12" i="38"/>
  <c r="W12" i="38"/>
  <c r="V12" i="38"/>
  <c r="U12" i="38"/>
  <c r="T12" i="38"/>
  <c r="S12" i="38"/>
  <c r="R12" i="38"/>
  <c r="Q12" i="38"/>
  <c r="P12" i="38"/>
  <c r="O12" i="38"/>
  <c r="N12" i="38"/>
  <c r="M12" i="38"/>
  <c r="L12" i="38"/>
  <c r="K12" i="38"/>
  <c r="J12" i="38"/>
  <c r="I12" i="38"/>
  <c r="H12" i="38"/>
  <c r="G12" i="38"/>
  <c r="F12" i="38"/>
  <c r="E12" i="38"/>
  <c r="D12" i="38"/>
  <c r="AA11" i="38"/>
  <c r="Z11" i="38"/>
  <c r="Y11" i="38"/>
  <c r="X11" i="38"/>
  <c r="W11" i="38"/>
  <c r="V11" i="38"/>
  <c r="U11" i="38"/>
  <c r="T11" i="38"/>
  <c r="S11" i="38"/>
  <c r="R11" i="38"/>
  <c r="Q11" i="38"/>
  <c r="P11" i="38"/>
  <c r="O11" i="38"/>
  <c r="N11" i="38"/>
  <c r="M11" i="38"/>
  <c r="L11" i="38"/>
  <c r="K11" i="38"/>
  <c r="J11" i="38"/>
  <c r="I11" i="38"/>
  <c r="H11" i="38"/>
  <c r="G11" i="38"/>
  <c r="F11" i="38"/>
  <c r="E11" i="38"/>
  <c r="D11" i="38"/>
  <c r="AA10" i="38"/>
  <c r="Z10" i="38"/>
  <c r="Y10" i="38"/>
  <c r="X10" i="38"/>
  <c r="W10" i="38"/>
  <c r="V10" i="38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AA9" i="38"/>
  <c r="Z9" i="38"/>
  <c r="Y9" i="38"/>
  <c r="X9" i="38"/>
  <c r="W9" i="38"/>
  <c r="V9" i="38"/>
  <c r="U9" i="38"/>
  <c r="T9" i="38"/>
  <c r="S9" i="38"/>
  <c r="R9" i="38"/>
  <c r="Q9" i="38"/>
  <c r="P9" i="38"/>
  <c r="O9" i="38"/>
  <c r="N9" i="38"/>
  <c r="M9" i="38"/>
  <c r="L9" i="38"/>
  <c r="K9" i="38"/>
  <c r="J9" i="38"/>
  <c r="I9" i="38"/>
  <c r="H9" i="38"/>
  <c r="G9" i="38"/>
  <c r="F9" i="38"/>
  <c r="E9" i="38"/>
  <c r="D9" i="38"/>
  <c r="AA8" i="38"/>
  <c r="AA29" i="38" s="1"/>
  <c r="Z8" i="38"/>
  <c r="Z29" i="38" s="1"/>
  <c r="Y8" i="38"/>
  <c r="Y29" i="38" s="1"/>
  <c r="X8" i="38"/>
  <c r="X29" i="38" s="1"/>
  <c r="W8" i="38"/>
  <c r="W29" i="38" s="1"/>
  <c r="V8" i="38"/>
  <c r="V29" i="38" s="1"/>
  <c r="U8" i="38"/>
  <c r="U29" i="38" s="1"/>
  <c r="T8" i="38"/>
  <c r="T29" i="38" s="1"/>
  <c r="S8" i="38"/>
  <c r="S29" i="38" s="1"/>
  <c r="R8" i="38"/>
  <c r="R29" i="38" s="1"/>
  <c r="Q8" i="38"/>
  <c r="Q29" i="38" s="1"/>
  <c r="P8" i="38"/>
  <c r="P29" i="38" s="1"/>
  <c r="O8" i="38"/>
  <c r="O29" i="38" s="1"/>
  <c r="N8" i="38"/>
  <c r="N29" i="38" s="1"/>
  <c r="M8" i="38"/>
  <c r="M29" i="38" s="1"/>
  <c r="L8" i="38"/>
  <c r="L29" i="38" s="1"/>
  <c r="K8" i="38"/>
  <c r="K29" i="38" s="1"/>
  <c r="J8" i="38"/>
  <c r="J29" i="38" s="1"/>
  <c r="I8" i="38"/>
  <c r="I29" i="38" s="1"/>
  <c r="H8" i="38"/>
  <c r="H29" i="38" s="1"/>
  <c r="G8" i="38"/>
  <c r="G29" i="38" s="1"/>
  <c r="F8" i="38"/>
  <c r="F29" i="38" s="1"/>
  <c r="E8" i="38"/>
  <c r="E29" i="38" s="1"/>
  <c r="D8" i="38"/>
  <c r="D29" i="38" s="1"/>
  <c r="AA7" i="38"/>
  <c r="AA28" i="38" s="1"/>
  <c r="Z7" i="38"/>
  <c r="Z28" i="38" s="1"/>
  <c r="Y7" i="38"/>
  <c r="Y28" i="38" s="1"/>
  <c r="X7" i="38"/>
  <c r="X28" i="38" s="1"/>
  <c r="W7" i="38"/>
  <c r="W28" i="38" s="1"/>
  <c r="V7" i="38"/>
  <c r="V28" i="38" s="1"/>
  <c r="U7" i="38"/>
  <c r="U28" i="38" s="1"/>
  <c r="T7" i="38"/>
  <c r="T28" i="38" s="1"/>
  <c r="S7" i="38"/>
  <c r="S28" i="38" s="1"/>
  <c r="R7" i="38"/>
  <c r="R28" i="38" s="1"/>
  <c r="Q7" i="38"/>
  <c r="Q28" i="38" s="1"/>
  <c r="P7" i="38"/>
  <c r="P28" i="38" s="1"/>
  <c r="O7" i="38"/>
  <c r="O28" i="38" s="1"/>
  <c r="N7" i="38"/>
  <c r="N28" i="38" s="1"/>
  <c r="M7" i="38"/>
  <c r="M28" i="38" s="1"/>
  <c r="L7" i="38"/>
  <c r="L28" i="38" s="1"/>
  <c r="K7" i="38"/>
  <c r="K28" i="38" s="1"/>
  <c r="J7" i="38"/>
  <c r="J28" i="38" s="1"/>
  <c r="I7" i="38"/>
  <c r="I28" i="38" s="1"/>
  <c r="H7" i="38"/>
  <c r="H28" i="38" s="1"/>
  <c r="G7" i="38"/>
  <c r="G28" i="38" s="1"/>
  <c r="F7" i="38"/>
  <c r="F28" i="38" s="1"/>
  <c r="E7" i="38"/>
  <c r="E28" i="38" s="1"/>
  <c r="D7" i="38"/>
  <c r="D28" i="38" s="1"/>
  <c r="AA6" i="38"/>
  <c r="AA27" i="38" s="1"/>
  <c r="Z6" i="38"/>
  <c r="Z27" i="38" s="1"/>
  <c r="Y6" i="38"/>
  <c r="Y27" i="38" s="1"/>
  <c r="X6" i="38"/>
  <c r="X27" i="38" s="1"/>
  <c r="W6" i="38"/>
  <c r="W27" i="38" s="1"/>
  <c r="V6" i="38"/>
  <c r="V27" i="38" s="1"/>
  <c r="U6" i="38"/>
  <c r="U27" i="38" s="1"/>
  <c r="T6" i="38"/>
  <c r="T27" i="38" s="1"/>
  <c r="S6" i="38"/>
  <c r="S27" i="38" s="1"/>
  <c r="R6" i="38"/>
  <c r="R27" i="38" s="1"/>
  <c r="Q6" i="38"/>
  <c r="Q27" i="38" s="1"/>
  <c r="P6" i="38"/>
  <c r="P27" i="38" s="1"/>
  <c r="O6" i="38"/>
  <c r="O27" i="38" s="1"/>
  <c r="N6" i="38"/>
  <c r="N27" i="38" s="1"/>
  <c r="M6" i="38"/>
  <c r="M27" i="38" s="1"/>
  <c r="L6" i="38"/>
  <c r="L27" i="38" s="1"/>
  <c r="K6" i="38"/>
  <c r="K27" i="38" s="1"/>
  <c r="J6" i="38"/>
  <c r="J27" i="38" s="1"/>
  <c r="I6" i="38"/>
  <c r="I27" i="38" s="1"/>
  <c r="H6" i="38"/>
  <c r="H27" i="38" s="1"/>
  <c r="G6" i="38"/>
  <c r="G27" i="38" s="1"/>
  <c r="F6" i="38"/>
  <c r="F27" i="38" s="1"/>
  <c r="E6" i="38"/>
  <c r="E27" i="38" s="1"/>
  <c r="D6" i="38"/>
  <c r="D27" i="38" s="1"/>
  <c r="O42" i="36"/>
  <c r="O43" i="36"/>
  <c r="O44" i="36"/>
  <c r="O45" i="36"/>
  <c r="O36" i="36"/>
  <c r="O37" i="36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AE10" i="23" s="1"/>
  <c r="E10" i="23"/>
  <c r="D10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AE45" i="23"/>
  <c r="AD45" i="23"/>
  <c r="AC45" i="23"/>
  <c r="AE44" i="23"/>
  <c r="AD44" i="23"/>
  <c r="AC44" i="23"/>
  <c r="AE43" i="23"/>
  <c r="AD43" i="23"/>
  <c r="AC43" i="23"/>
  <c r="AE42" i="23"/>
  <c r="AD42" i="23"/>
  <c r="AC42" i="23"/>
  <c r="AE41" i="23"/>
  <c r="AD41" i="23"/>
  <c r="AC41" i="23"/>
  <c r="AE40" i="23"/>
  <c r="AD40" i="23"/>
  <c r="AC40" i="23"/>
  <c r="AE39" i="23"/>
  <c r="AD39" i="23"/>
  <c r="AC39" i="23"/>
  <c r="AE38" i="23"/>
  <c r="AD38" i="23"/>
  <c r="AC38" i="23"/>
  <c r="AE37" i="23"/>
  <c r="AD37" i="23"/>
  <c r="AC37" i="23"/>
  <c r="AE36" i="23"/>
  <c r="AD36" i="23"/>
  <c r="AC36" i="23"/>
  <c r="AE35" i="23"/>
  <c r="AD35" i="23"/>
  <c r="AC35" i="23"/>
  <c r="AE34" i="23"/>
  <c r="AD34" i="23"/>
  <c r="AC34" i="23"/>
  <c r="AA17" i="37"/>
  <c r="Z17" i="37"/>
  <c r="Y17" i="37"/>
  <c r="X17" i="37"/>
  <c r="W17" i="37"/>
  <c r="V17" i="37"/>
  <c r="U17" i="37"/>
  <c r="T17" i="37"/>
  <c r="S17" i="37"/>
  <c r="R17" i="37"/>
  <c r="Q17" i="37"/>
  <c r="P17" i="37"/>
  <c r="O17" i="37"/>
  <c r="N17" i="37"/>
  <c r="M17" i="37"/>
  <c r="L17" i="37"/>
  <c r="K17" i="37"/>
  <c r="J17" i="37"/>
  <c r="I17" i="37"/>
  <c r="H17" i="37"/>
  <c r="G17" i="37"/>
  <c r="F17" i="37"/>
  <c r="E17" i="37"/>
  <c r="D17" i="37"/>
  <c r="AA16" i="37"/>
  <c r="Z16" i="37"/>
  <c r="Y16" i="37"/>
  <c r="X16" i="37"/>
  <c r="W16" i="37"/>
  <c r="V16" i="37"/>
  <c r="U16" i="37"/>
  <c r="T16" i="37"/>
  <c r="S16" i="37"/>
  <c r="R16" i="37"/>
  <c r="Q16" i="37"/>
  <c r="P16" i="37"/>
  <c r="O16" i="37"/>
  <c r="N16" i="37"/>
  <c r="M16" i="37"/>
  <c r="L16" i="37"/>
  <c r="K16" i="37"/>
  <c r="J16" i="37"/>
  <c r="I16" i="37"/>
  <c r="H16" i="37"/>
  <c r="G16" i="37"/>
  <c r="F16" i="37"/>
  <c r="E16" i="37"/>
  <c r="D16" i="37"/>
  <c r="AA15" i="37"/>
  <c r="Z15" i="37"/>
  <c r="Y15" i="37"/>
  <c r="X15" i="37"/>
  <c r="W15" i="37"/>
  <c r="V15" i="37"/>
  <c r="U15" i="37"/>
  <c r="T15" i="37"/>
  <c r="S15" i="37"/>
  <c r="R15" i="37"/>
  <c r="Q15" i="37"/>
  <c r="P15" i="37"/>
  <c r="O15" i="37"/>
  <c r="N15" i="37"/>
  <c r="M15" i="37"/>
  <c r="L15" i="37"/>
  <c r="K15" i="37"/>
  <c r="J15" i="37"/>
  <c r="I15" i="37"/>
  <c r="H15" i="37"/>
  <c r="G15" i="37"/>
  <c r="F15" i="37"/>
  <c r="E15" i="37"/>
  <c r="D15" i="37"/>
  <c r="AA14" i="37"/>
  <c r="Z14" i="37"/>
  <c r="Y14" i="37"/>
  <c r="X14" i="37"/>
  <c r="W14" i="37"/>
  <c r="V14" i="37"/>
  <c r="U14" i="37"/>
  <c r="T14" i="37"/>
  <c r="S14" i="37"/>
  <c r="R14" i="37"/>
  <c r="Q14" i="37"/>
  <c r="P14" i="37"/>
  <c r="O14" i="37"/>
  <c r="N14" i="37"/>
  <c r="M14" i="37"/>
  <c r="L14" i="37"/>
  <c r="K14" i="37"/>
  <c r="J14" i="37"/>
  <c r="I14" i="37"/>
  <c r="H14" i="37"/>
  <c r="G14" i="37"/>
  <c r="F14" i="37"/>
  <c r="E14" i="37"/>
  <c r="D14" i="37"/>
  <c r="AA13" i="37"/>
  <c r="Z13" i="37"/>
  <c r="Y13" i="37"/>
  <c r="X13" i="37"/>
  <c r="W13" i="37"/>
  <c r="V13" i="37"/>
  <c r="U13" i="37"/>
  <c r="T13" i="37"/>
  <c r="S13" i="37"/>
  <c r="R13" i="37"/>
  <c r="Q13" i="37"/>
  <c r="P13" i="37"/>
  <c r="O13" i="37"/>
  <c r="N13" i="37"/>
  <c r="M13" i="37"/>
  <c r="L13" i="37"/>
  <c r="K13" i="37"/>
  <c r="J13" i="37"/>
  <c r="I13" i="37"/>
  <c r="H13" i="37"/>
  <c r="G13" i="37"/>
  <c r="F13" i="37"/>
  <c r="E13" i="37"/>
  <c r="D13" i="37"/>
  <c r="AA12" i="37"/>
  <c r="Z12" i="37"/>
  <c r="Y12" i="37"/>
  <c r="X12" i="37"/>
  <c r="W12" i="37"/>
  <c r="V12" i="37"/>
  <c r="U12" i="37"/>
  <c r="T12" i="37"/>
  <c r="S12" i="37"/>
  <c r="R12" i="37"/>
  <c r="Q12" i="37"/>
  <c r="P12" i="37"/>
  <c r="O12" i="37"/>
  <c r="N12" i="37"/>
  <c r="M12" i="37"/>
  <c r="L12" i="37"/>
  <c r="K12" i="37"/>
  <c r="J12" i="37"/>
  <c r="I12" i="37"/>
  <c r="H12" i="37"/>
  <c r="G12" i="37"/>
  <c r="F12" i="37"/>
  <c r="E12" i="37"/>
  <c r="D12" i="37"/>
  <c r="AA11" i="37"/>
  <c r="Z11" i="37"/>
  <c r="Y11" i="37"/>
  <c r="X11" i="37"/>
  <c r="W11" i="37"/>
  <c r="V11" i="37"/>
  <c r="U11" i="37"/>
  <c r="T11" i="37"/>
  <c r="S11" i="37"/>
  <c r="R11" i="37"/>
  <c r="Q11" i="37"/>
  <c r="P11" i="37"/>
  <c r="O11" i="37"/>
  <c r="N11" i="37"/>
  <c r="M11" i="37"/>
  <c r="L11" i="37"/>
  <c r="K11" i="37"/>
  <c r="J11" i="37"/>
  <c r="I11" i="37"/>
  <c r="H11" i="37"/>
  <c r="G11" i="37"/>
  <c r="F11" i="37"/>
  <c r="E11" i="37"/>
  <c r="D11" i="37"/>
  <c r="AA10" i="37"/>
  <c r="Z10" i="37"/>
  <c r="Y10" i="37"/>
  <c r="X10" i="37"/>
  <c r="W10" i="37"/>
  <c r="V10" i="37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AA9" i="37"/>
  <c r="Z9" i="37"/>
  <c r="Y9" i="37"/>
  <c r="X9" i="37"/>
  <c r="W9" i="37"/>
  <c r="V9" i="37"/>
  <c r="U9" i="37"/>
  <c r="T9" i="37"/>
  <c r="S9" i="37"/>
  <c r="R9" i="37"/>
  <c r="Q9" i="37"/>
  <c r="P9" i="37"/>
  <c r="O9" i="37"/>
  <c r="N9" i="37"/>
  <c r="M9" i="37"/>
  <c r="L9" i="37"/>
  <c r="K9" i="37"/>
  <c r="J9" i="37"/>
  <c r="I9" i="37"/>
  <c r="H9" i="37"/>
  <c r="G9" i="37"/>
  <c r="F9" i="37"/>
  <c r="E9" i="37"/>
  <c r="D9" i="37"/>
  <c r="AA8" i="37"/>
  <c r="Z8" i="37"/>
  <c r="Y8" i="37"/>
  <c r="X8" i="37"/>
  <c r="W8" i="37"/>
  <c r="V8" i="37"/>
  <c r="U8" i="37"/>
  <c r="T8" i="37"/>
  <c r="S8" i="37"/>
  <c r="R8" i="37"/>
  <c r="Q8" i="37"/>
  <c r="P8" i="37"/>
  <c r="O8" i="37"/>
  <c r="N8" i="37"/>
  <c r="M8" i="37"/>
  <c r="L8" i="37"/>
  <c r="K8" i="37"/>
  <c r="J8" i="37"/>
  <c r="I8" i="37"/>
  <c r="H8" i="37"/>
  <c r="G8" i="37"/>
  <c r="F8" i="37"/>
  <c r="E8" i="37"/>
  <c r="D8" i="37"/>
  <c r="AA7" i="37"/>
  <c r="Z7" i="37"/>
  <c r="Y7" i="37"/>
  <c r="X7" i="37"/>
  <c r="W7" i="37"/>
  <c r="V7" i="37"/>
  <c r="U7" i="37"/>
  <c r="T7" i="37"/>
  <c r="S7" i="37"/>
  <c r="R7" i="37"/>
  <c r="Q7" i="37"/>
  <c r="P7" i="37"/>
  <c r="O7" i="37"/>
  <c r="N7" i="37"/>
  <c r="M7" i="37"/>
  <c r="L7" i="37"/>
  <c r="K7" i="37"/>
  <c r="J7" i="37"/>
  <c r="I7" i="37"/>
  <c r="H7" i="37"/>
  <c r="G7" i="37"/>
  <c r="F7" i="37"/>
  <c r="E7" i="37"/>
  <c r="D7" i="37"/>
  <c r="AA6" i="37"/>
  <c r="Z6" i="37"/>
  <c r="Y6" i="37"/>
  <c r="X6" i="37"/>
  <c r="W6" i="37"/>
  <c r="V6" i="37"/>
  <c r="U6" i="37"/>
  <c r="T6" i="37"/>
  <c r="S6" i="37"/>
  <c r="R6" i="37"/>
  <c r="Q6" i="37"/>
  <c r="P6" i="37"/>
  <c r="O6" i="37"/>
  <c r="N6" i="37"/>
  <c r="M6" i="37"/>
  <c r="L6" i="37"/>
  <c r="K6" i="37"/>
  <c r="J6" i="37"/>
  <c r="I6" i="37"/>
  <c r="H6" i="37"/>
  <c r="G6" i="37"/>
  <c r="F6" i="37"/>
  <c r="E6" i="37"/>
  <c r="D6" i="37"/>
  <c r="AE125" i="37"/>
  <c r="AD125" i="37"/>
  <c r="AC125" i="37"/>
  <c r="AE124" i="37"/>
  <c r="AD124" i="37"/>
  <c r="AC124" i="37"/>
  <c r="AE123" i="37"/>
  <c r="AD123" i="37"/>
  <c r="AC123" i="37"/>
  <c r="AE122" i="37"/>
  <c r="AD122" i="37"/>
  <c r="AC122" i="37"/>
  <c r="AE121" i="37"/>
  <c r="AD121" i="37"/>
  <c r="AC121" i="37"/>
  <c r="AE120" i="37"/>
  <c r="AD120" i="37"/>
  <c r="AC120" i="37"/>
  <c r="AE119" i="37"/>
  <c r="AD119" i="37"/>
  <c r="AC119" i="37"/>
  <c r="AE118" i="37"/>
  <c r="AD118" i="37"/>
  <c r="AC118" i="37"/>
  <c r="AE117" i="37"/>
  <c r="AD117" i="37"/>
  <c r="AC117" i="37"/>
  <c r="AE116" i="37"/>
  <c r="AD116" i="37"/>
  <c r="AC116" i="37"/>
  <c r="AE115" i="37"/>
  <c r="AD115" i="37"/>
  <c r="AC115" i="37"/>
  <c r="AE114" i="37"/>
  <c r="AD114" i="37"/>
  <c r="AC114" i="37"/>
  <c r="AE113" i="37"/>
  <c r="AD113" i="37"/>
  <c r="AC113" i="37"/>
  <c r="AE112" i="37"/>
  <c r="AD112" i="37"/>
  <c r="AC112" i="37"/>
  <c r="AE111" i="37"/>
  <c r="AD111" i="37"/>
  <c r="AC111" i="37"/>
  <c r="AE108" i="37"/>
  <c r="AD108" i="37"/>
  <c r="AC108" i="37"/>
  <c r="AE107" i="37"/>
  <c r="AD107" i="37"/>
  <c r="AC107" i="37"/>
  <c r="AE106" i="37"/>
  <c r="AD106" i="37"/>
  <c r="AC106" i="37"/>
  <c r="AE105" i="37"/>
  <c r="AD105" i="37"/>
  <c r="AC105" i="37"/>
  <c r="AE104" i="37"/>
  <c r="AD104" i="37"/>
  <c r="AC104" i="37"/>
  <c r="AE103" i="37"/>
  <c r="AD103" i="37"/>
  <c r="AC103" i="37"/>
  <c r="AE102" i="37"/>
  <c r="AD102" i="37"/>
  <c r="AC102" i="37"/>
  <c r="AE101" i="37"/>
  <c r="AD101" i="37"/>
  <c r="AC101" i="37"/>
  <c r="AE100" i="37"/>
  <c r="AD100" i="37"/>
  <c r="AC100" i="37"/>
  <c r="AE99" i="37"/>
  <c r="AD99" i="37"/>
  <c r="AC99" i="37"/>
  <c r="AE98" i="37"/>
  <c r="AD98" i="37"/>
  <c r="AC98" i="37"/>
  <c r="AE97" i="37"/>
  <c r="AD97" i="37"/>
  <c r="AC97" i="37"/>
  <c r="AE96" i="37"/>
  <c r="AD96" i="37"/>
  <c r="AC96" i="37"/>
  <c r="AE95" i="37"/>
  <c r="AD95" i="37"/>
  <c r="AC95" i="37"/>
  <c r="AE94" i="37"/>
  <c r="AD94" i="37"/>
  <c r="AC94" i="37"/>
  <c r="AE93" i="37"/>
  <c r="AD93" i="37"/>
  <c r="AC93" i="37"/>
  <c r="AE92" i="37"/>
  <c r="AD92" i="37"/>
  <c r="AC92" i="37"/>
  <c r="AE91" i="37"/>
  <c r="AD91" i="37"/>
  <c r="AC91" i="37"/>
  <c r="AE88" i="37"/>
  <c r="AD88" i="37"/>
  <c r="AC88" i="37"/>
  <c r="AE87" i="37"/>
  <c r="AD87" i="37"/>
  <c r="AC87" i="37"/>
  <c r="AE86" i="37"/>
  <c r="AD86" i="37"/>
  <c r="AC86" i="37"/>
  <c r="AE85" i="37"/>
  <c r="AD85" i="37"/>
  <c r="AC85" i="37"/>
  <c r="AE84" i="37"/>
  <c r="AD84" i="37"/>
  <c r="AC84" i="37"/>
  <c r="AE83" i="37"/>
  <c r="AD83" i="37"/>
  <c r="AC83" i="37"/>
  <c r="AE82" i="37"/>
  <c r="AD82" i="37"/>
  <c r="AC82" i="37"/>
  <c r="AE81" i="37"/>
  <c r="AD81" i="37"/>
  <c r="AC81" i="37"/>
  <c r="AE80" i="37"/>
  <c r="AD80" i="37"/>
  <c r="AC80" i="37"/>
  <c r="AE79" i="37"/>
  <c r="AD79" i="37"/>
  <c r="AC79" i="37"/>
  <c r="AE78" i="37"/>
  <c r="AD78" i="37"/>
  <c r="AC78" i="37"/>
  <c r="AE77" i="37"/>
  <c r="AD77" i="37"/>
  <c r="AC77" i="37"/>
  <c r="AE76" i="37"/>
  <c r="AD76" i="37"/>
  <c r="AC76" i="37"/>
  <c r="AE75" i="37"/>
  <c r="AD75" i="37"/>
  <c r="AC75" i="37"/>
  <c r="AE74" i="37"/>
  <c r="AD74" i="37"/>
  <c r="AC74" i="37"/>
  <c r="AE73" i="37"/>
  <c r="AD73" i="37"/>
  <c r="AC73" i="37"/>
  <c r="AE72" i="37"/>
  <c r="AD72" i="37"/>
  <c r="AC72" i="37"/>
  <c r="AE71" i="37"/>
  <c r="AD71" i="37"/>
  <c r="AC71" i="37"/>
  <c r="AE70" i="37"/>
  <c r="AD70" i="37"/>
  <c r="AC70" i="37"/>
  <c r="AE69" i="37"/>
  <c r="AD69" i="37"/>
  <c r="AC69" i="37"/>
  <c r="AE68" i="37"/>
  <c r="AD68" i="37"/>
  <c r="AC68" i="37"/>
  <c r="AE67" i="37"/>
  <c r="AD67" i="37"/>
  <c r="AC67" i="37"/>
  <c r="AE66" i="37"/>
  <c r="AD66" i="37"/>
  <c r="AC66" i="37"/>
  <c r="AE65" i="37"/>
  <c r="AD65" i="37"/>
  <c r="AC65" i="37"/>
  <c r="AE64" i="37"/>
  <c r="AD64" i="37"/>
  <c r="AC64" i="37"/>
  <c r="AE63" i="37"/>
  <c r="AD63" i="37"/>
  <c r="AC63" i="37"/>
  <c r="AE62" i="37"/>
  <c r="AD62" i="37"/>
  <c r="AC62" i="37"/>
  <c r="AE61" i="37"/>
  <c r="AD61" i="37"/>
  <c r="AC61" i="37"/>
  <c r="AE60" i="37"/>
  <c r="AD60" i="37"/>
  <c r="AC60" i="37"/>
  <c r="AE59" i="37"/>
  <c r="AD59" i="37"/>
  <c r="AC59" i="37"/>
  <c r="AE58" i="37"/>
  <c r="AD58" i="37"/>
  <c r="AC58" i="37"/>
  <c r="AE57" i="37"/>
  <c r="AD57" i="37"/>
  <c r="AC57" i="37"/>
  <c r="AE56" i="37"/>
  <c r="AD56" i="37"/>
  <c r="AC56" i="37"/>
  <c r="AE55" i="37"/>
  <c r="AD55" i="37"/>
  <c r="AC55" i="37"/>
  <c r="AE54" i="37"/>
  <c r="AD54" i="37"/>
  <c r="AC54" i="37"/>
  <c r="AE53" i="37"/>
  <c r="AD53" i="37"/>
  <c r="AC53" i="37"/>
  <c r="AE52" i="37"/>
  <c r="AD52" i="37"/>
  <c r="AC52" i="37"/>
  <c r="AE51" i="37"/>
  <c r="AD51" i="37"/>
  <c r="AC51" i="37"/>
  <c r="AE50" i="37"/>
  <c r="AD50" i="37"/>
  <c r="AC50" i="37"/>
  <c r="AE44" i="37"/>
  <c r="AD44" i="37"/>
  <c r="AC44" i="37"/>
  <c r="AE43" i="37"/>
  <c r="AD43" i="37"/>
  <c r="AC43" i="37"/>
  <c r="AE42" i="37"/>
  <c r="AD42" i="37"/>
  <c r="AC42" i="37"/>
  <c r="AE41" i="37"/>
  <c r="AD41" i="37"/>
  <c r="AC41" i="37"/>
  <c r="AE40" i="37"/>
  <c r="AD40" i="37"/>
  <c r="AC40" i="37"/>
  <c r="AE39" i="37"/>
  <c r="AD39" i="37"/>
  <c r="AC39" i="37"/>
  <c r="AE38" i="37"/>
  <c r="AD38" i="37"/>
  <c r="AC38" i="37"/>
  <c r="AE37" i="37"/>
  <c r="AD37" i="37"/>
  <c r="AC37" i="37"/>
  <c r="AE36" i="37"/>
  <c r="AD36" i="37"/>
  <c r="AC36" i="37"/>
  <c r="AE35" i="37"/>
  <c r="AD35" i="37"/>
  <c r="AC35" i="37"/>
  <c r="AE34" i="37"/>
  <c r="AD34" i="37"/>
  <c r="AC34" i="37"/>
  <c r="AE33" i="37"/>
  <c r="AD33" i="37"/>
  <c r="AC33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AD22" i="12" s="1"/>
  <c r="F22" i="12"/>
  <c r="E22" i="12"/>
  <c r="D22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AA17" i="12"/>
  <c r="AA20" i="12" s="1"/>
  <c r="Z17" i="12"/>
  <c r="Y17" i="12"/>
  <c r="Y20" i="12" s="1"/>
  <c r="X17" i="12"/>
  <c r="X20" i="12" s="1"/>
  <c r="W17" i="12"/>
  <c r="W20" i="12" s="1"/>
  <c r="V17" i="12"/>
  <c r="U17" i="12"/>
  <c r="U20" i="12" s="1"/>
  <c r="T17" i="12"/>
  <c r="T20" i="12" s="1"/>
  <c r="S17" i="12"/>
  <c r="S20" i="12" s="1"/>
  <c r="R17" i="12"/>
  <c r="Q17" i="12"/>
  <c r="Q20" i="12" s="1"/>
  <c r="P17" i="12"/>
  <c r="P20" i="12" s="1"/>
  <c r="O17" i="12"/>
  <c r="O20" i="12" s="1"/>
  <c r="N17" i="12"/>
  <c r="M17" i="12"/>
  <c r="L17" i="12"/>
  <c r="K17" i="12"/>
  <c r="K20" i="12" s="1"/>
  <c r="J17" i="12"/>
  <c r="I17" i="12"/>
  <c r="I20" i="12" s="1"/>
  <c r="H17" i="12"/>
  <c r="H20" i="12" s="1"/>
  <c r="G17" i="12"/>
  <c r="G20" i="12" s="1"/>
  <c r="F17" i="12"/>
  <c r="E17" i="12"/>
  <c r="E20" i="12" s="1"/>
  <c r="D17" i="12"/>
  <c r="AA16" i="12"/>
  <c r="AA19" i="12" s="1"/>
  <c r="Z16" i="12"/>
  <c r="Z19" i="12" s="1"/>
  <c r="Y16" i="12"/>
  <c r="Y19" i="12" s="1"/>
  <c r="X16" i="12"/>
  <c r="X19" i="12" s="1"/>
  <c r="W16" i="12"/>
  <c r="W19" i="12" s="1"/>
  <c r="V16" i="12"/>
  <c r="U16" i="12"/>
  <c r="U19" i="12" s="1"/>
  <c r="T16" i="12"/>
  <c r="T19" i="12" s="1"/>
  <c r="S16" i="12"/>
  <c r="S19" i="12" s="1"/>
  <c r="R16" i="12"/>
  <c r="Q16" i="12"/>
  <c r="Q19" i="12" s="1"/>
  <c r="P16" i="12"/>
  <c r="P19" i="12" s="1"/>
  <c r="O16" i="12"/>
  <c r="N16" i="12"/>
  <c r="M16" i="12"/>
  <c r="M19" i="12" s="1"/>
  <c r="L16" i="12"/>
  <c r="K16" i="12"/>
  <c r="K19" i="12" s="1"/>
  <c r="J16" i="12"/>
  <c r="I16" i="12"/>
  <c r="H16" i="12"/>
  <c r="H19" i="12" s="1"/>
  <c r="G16" i="12"/>
  <c r="G19" i="12" s="1"/>
  <c r="F16" i="12"/>
  <c r="F19" i="12" s="1"/>
  <c r="E16" i="12"/>
  <c r="E19" i="12" s="1"/>
  <c r="D16" i="12"/>
  <c r="AA15" i="12"/>
  <c r="Z15" i="12"/>
  <c r="Y15" i="12"/>
  <c r="X15" i="12"/>
  <c r="X18" i="12" s="1"/>
  <c r="W15" i="12"/>
  <c r="W18" i="12" s="1"/>
  <c r="V15" i="12"/>
  <c r="U15" i="12"/>
  <c r="U18" i="12" s="1"/>
  <c r="T15" i="12"/>
  <c r="T18" i="12" s="1"/>
  <c r="S15" i="12"/>
  <c r="S18" i="12" s="1"/>
  <c r="R15" i="12"/>
  <c r="R18" i="12" s="1"/>
  <c r="Q15" i="12"/>
  <c r="Q18" i="12" s="1"/>
  <c r="P15" i="12"/>
  <c r="P18" i="12" s="1"/>
  <c r="O15" i="12"/>
  <c r="O18" i="12" s="1"/>
  <c r="N15" i="12"/>
  <c r="M15" i="12"/>
  <c r="M18" i="12" s="1"/>
  <c r="L15" i="12"/>
  <c r="L18" i="12" s="1"/>
  <c r="K15" i="12"/>
  <c r="K18" i="12" s="1"/>
  <c r="J15" i="12"/>
  <c r="I15" i="12"/>
  <c r="I18" i="12" s="1"/>
  <c r="H15" i="12"/>
  <c r="H18" i="12" s="1"/>
  <c r="G15" i="12"/>
  <c r="G18" i="12" s="1"/>
  <c r="F15" i="12"/>
  <c r="E15" i="12"/>
  <c r="E18" i="12" s="1"/>
  <c r="D15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AD11" i="12" s="1"/>
  <c r="F11" i="12"/>
  <c r="E11" i="12"/>
  <c r="D11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AE44" i="12"/>
  <c r="AD44" i="12"/>
  <c r="AC44" i="12"/>
  <c r="AE43" i="12"/>
  <c r="AD43" i="12"/>
  <c r="AC43" i="12"/>
  <c r="AE42" i="12"/>
  <c r="AD42" i="12"/>
  <c r="AC42" i="12"/>
  <c r="AE41" i="12"/>
  <c r="AD41" i="12"/>
  <c r="AC41" i="12"/>
  <c r="AE40" i="12"/>
  <c r="AD40" i="12"/>
  <c r="AC40" i="12"/>
  <c r="AE39" i="12"/>
  <c r="AD39" i="12"/>
  <c r="AC39" i="12"/>
  <c r="AE38" i="12"/>
  <c r="AD38" i="12"/>
  <c r="AC38" i="12"/>
  <c r="AE37" i="12"/>
  <c r="AD37" i="12"/>
  <c r="AC37" i="12"/>
  <c r="AE36" i="12"/>
  <c r="AD36" i="12"/>
  <c r="AC36" i="12"/>
  <c r="AE35" i="12"/>
  <c r="AD35" i="12"/>
  <c r="AC35" i="12"/>
  <c r="AE34" i="12"/>
  <c r="AD34" i="12"/>
  <c r="AC34" i="12"/>
  <c r="AE33" i="12"/>
  <c r="AD33" i="12"/>
  <c r="AC33" i="12"/>
  <c r="AD31" i="12"/>
  <c r="AC31" i="12"/>
  <c r="AC30" i="12"/>
  <c r="AD29" i="12"/>
  <c r="AE28" i="12"/>
  <c r="AE27" i="12"/>
  <c r="M20" i="12"/>
  <c r="L20" i="12"/>
  <c r="O19" i="12"/>
  <c r="L19" i="12"/>
  <c r="AA18" i="12"/>
  <c r="D18" i="12"/>
  <c r="Z20" i="12"/>
  <c r="V20" i="12"/>
  <c r="R20" i="12"/>
  <c r="N20" i="12"/>
  <c r="J20" i="12"/>
  <c r="F20" i="12"/>
  <c r="V19" i="12"/>
  <c r="R19" i="12"/>
  <c r="N19" i="12"/>
  <c r="J19" i="12"/>
  <c r="I19" i="12"/>
  <c r="Z18" i="12"/>
  <c r="Y18" i="12"/>
  <c r="V18" i="12"/>
  <c r="N18" i="12"/>
  <c r="J18" i="12"/>
  <c r="F18" i="12"/>
  <c r="AE41" i="26"/>
  <c r="AD41" i="26"/>
  <c r="AC41" i="26"/>
  <c r="AE40" i="26"/>
  <c r="AD40" i="26"/>
  <c r="AC40" i="26"/>
  <c r="AE39" i="26"/>
  <c r="AD39" i="26"/>
  <c r="AC39" i="26"/>
  <c r="AE38" i="26"/>
  <c r="AD38" i="26"/>
  <c r="AC38" i="26"/>
  <c r="AE37" i="26"/>
  <c r="AD37" i="26"/>
  <c r="AC37" i="26"/>
  <c r="AE36" i="26"/>
  <c r="AD36" i="26"/>
  <c r="AC36" i="26"/>
  <c r="AE35" i="26"/>
  <c r="AD35" i="26"/>
  <c r="AC35" i="26"/>
  <c r="AE34" i="26"/>
  <c r="AD34" i="26"/>
  <c r="AC34" i="26"/>
  <c r="AE33" i="26"/>
  <c r="AD33" i="26"/>
  <c r="AC33" i="26"/>
  <c r="AE32" i="26"/>
  <c r="AD32" i="26"/>
  <c r="AC32" i="26"/>
  <c r="AE31" i="26"/>
  <c r="AD31" i="26"/>
  <c r="AC31" i="26"/>
  <c r="AE30" i="26"/>
  <c r="AD30" i="26"/>
  <c r="AC30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AE28" i="26" s="1"/>
  <c r="E28" i="26"/>
  <c r="D28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AE23" i="26" s="1"/>
  <c r="E23" i="26"/>
  <c r="D23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AE19" i="26" s="1"/>
  <c r="E19" i="26"/>
  <c r="D19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X17" i="26"/>
  <c r="P17" i="26"/>
  <c r="H17" i="26"/>
  <c r="X16" i="26"/>
  <c r="P16" i="26"/>
  <c r="H16" i="26"/>
  <c r="X15" i="26"/>
  <c r="P15" i="26"/>
  <c r="H15" i="26"/>
  <c r="AA14" i="26"/>
  <c r="AA17" i="26" s="1"/>
  <c r="Z14" i="26"/>
  <c r="Z17" i="26" s="1"/>
  <c r="Y14" i="26"/>
  <c r="Y17" i="26" s="1"/>
  <c r="X14" i="26"/>
  <c r="W14" i="26"/>
  <c r="W17" i="26" s="1"/>
  <c r="V14" i="26"/>
  <c r="V17" i="26" s="1"/>
  <c r="U14" i="26"/>
  <c r="U17" i="26" s="1"/>
  <c r="T14" i="26"/>
  <c r="T17" i="26" s="1"/>
  <c r="S14" i="26"/>
  <c r="S17" i="26" s="1"/>
  <c r="R14" i="26"/>
  <c r="R17" i="26" s="1"/>
  <c r="Q14" i="26"/>
  <c r="Q17" i="26" s="1"/>
  <c r="P14" i="26"/>
  <c r="O14" i="26"/>
  <c r="O17" i="26" s="1"/>
  <c r="N14" i="26"/>
  <c r="N17" i="26" s="1"/>
  <c r="M14" i="26"/>
  <c r="M17" i="26" s="1"/>
  <c r="L14" i="26"/>
  <c r="L17" i="26" s="1"/>
  <c r="K14" i="26"/>
  <c r="K17" i="26" s="1"/>
  <c r="J14" i="26"/>
  <c r="J17" i="26" s="1"/>
  <c r="I14" i="26"/>
  <c r="I17" i="26" s="1"/>
  <c r="H14" i="26"/>
  <c r="G14" i="26"/>
  <c r="G17" i="26" s="1"/>
  <c r="F14" i="26"/>
  <c r="AE14" i="26" s="1"/>
  <c r="E14" i="26"/>
  <c r="E17" i="26" s="1"/>
  <c r="D14" i="26"/>
  <c r="AA13" i="26"/>
  <c r="AA16" i="26" s="1"/>
  <c r="Z13" i="26"/>
  <c r="Z16" i="26" s="1"/>
  <c r="Y13" i="26"/>
  <c r="Y16" i="26" s="1"/>
  <c r="X13" i="26"/>
  <c r="W13" i="26"/>
  <c r="W16" i="26" s="1"/>
  <c r="V13" i="26"/>
  <c r="V16" i="26" s="1"/>
  <c r="U13" i="26"/>
  <c r="U16" i="26" s="1"/>
  <c r="T13" i="26"/>
  <c r="T16" i="26" s="1"/>
  <c r="S13" i="26"/>
  <c r="S16" i="26" s="1"/>
  <c r="R13" i="26"/>
  <c r="R16" i="26" s="1"/>
  <c r="Q13" i="26"/>
  <c r="Q16" i="26" s="1"/>
  <c r="P13" i="26"/>
  <c r="O13" i="26"/>
  <c r="O16" i="26" s="1"/>
  <c r="N13" i="26"/>
  <c r="N16" i="26" s="1"/>
  <c r="M13" i="26"/>
  <c r="M16" i="26" s="1"/>
  <c r="L13" i="26"/>
  <c r="L16" i="26" s="1"/>
  <c r="K13" i="26"/>
  <c r="K16" i="26" s="1"/>
  <c r="J13" i="26"/>
  <c r="J16" i="26" s="1"/>
  <c r="I13" i="26"/>
  <c r="I16" i="26" s="1"/>
  <c r="H13" i="26"/>
  <c r="G13" i="26"/>
  <c r="G16" i="26" s="1"/>
  <c r="F13" i="26"/>
  <c r="F16" i="26" s="1"/>
  <c r="E13" i="26"/>
  <c r="D13" i="26"/>
  <c r="AA12" i="26"/>
  <c r="AA15" i="26" s="1"/>
  <c r="Z12" i="26"/>
  <c r="Z15" i="26" s="1"/>
  <c r="Y12" i="26"/>
  <c r="Y15" i="26" s="1"/>
  <c r="X12" i="26"/>
  <c r="W12" i="26"/>
  <c r="W15" i="26" s="1"/>
  <c r="V12" i="26"/>
  <c r="V15" i="26" s="1"/>
  <c r="U12" i="26"/>
  <c r="U15" i="26" s="1"/>
  <c r="T12" i="26"/>
  <c r="T15" i="26" s="1"/>
  <c r="S12" i="26"/>
  <c r="S15" i="26" s="1"/>
  <c r="R12" i="26"/>
  <c r="R15" i="26" s="1"/>
  <c r="Q12" i="26"/>
  <c r="Q15" i="26" s="1"/>
  <c r="P12" i="26"/>
  <c r="O12" i="26"/>
  <c r="O15" i="26" s="1"/>
  <c r="N12" i="26"/>
  <c r="N15" i="26" s="1"/>
  <c r="M12" i="26"/>
  <c r="M15" i="26" s="1"/>
  <c r="L12" i="26"/>
  <c r="L15" i="26" s="1"/>
  <c r="K12" i="26"/>
  <c r="K15" i="26" s="1"/>
  <c r="J12" i="26"/>
  <c r="J15" i="26" s="1"/>
  <c r="I12" i="26"/>
  <c r="I15" i="26" s="1"/>
  <c r="H12" i="26"/>
  <c r="G12" i="26"/>
  <c r="G15" i="26" s="1"/>
  <c r="F12" i="26"/>
  <c r="F15" i="26" s="1"/>
  <c r="E12" i="26"/>
  <c r="D12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AE8" i="26" s="1"/>
  <c r="E8" i="26"/>
  <c r="D8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AD23" i="25" s="1"/>
  <c r="E23" i="25"/>
  <c r="D23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AA17" i="25"/>
  <c r="Z17" i="25"/>
  <c r="Z20" i="25" s="1"/>
  <c r="Y17" i="25"/>
  <c r="X17" i="25"/>
  <c r="W17" i="25"/>
  <c r="V17" i="25"/>
  <c r="V20" i="25" s="1"/>
  <c r="U17" i="25"/>
  <c r="U20" i="25" s="1"/>
  <c r="T17" i="25"/>
  <c r="T20" i="25" s="1"/>
  <c r="S17" i="25"/>
  <c r="R17" i="25"/>
  <c r="R20" i="25" s="1"/>
  <c r="Q17" i="25"/>
  <c r="P17" i="25"/>
  <c r="P20" i="25" s="1"/>
  <c r="O17" i="25"/>
  <c r="N17" i="25"/>
  <c r="N20" i="25" s="1"/>
  <c r="M17" i="25"/>
  <c r="M20" i="25" s="1"/>
  <c r="L17" i="25"/>
  <c r="L20" i="25" s="1"/>
  <c r="K17" i="25"/>
  <c r="J17" i="25"/>
  <c r="J20" i="25" s="1"/>
  <c r="I17" i="25"/>
  <c r="H17" i="25"/>
  <c r="H20" i="25" s="1"/>
  <c r="G17" i="25"/>
  <c r="F17" i="25"/>
  <c r="F20" i="25" s="1"/>
  <c r="E17" i="25"/>
  <c r="D17" i="25"/>
  <c r="D20" i="25" s="1"/>
  <c r="AA16" i="25"/>
  <c r="Z16" i="25"/>
  <c r="Z19" i="25" s="1"/>
  <c r="Y16" i="25"/>
  <c r="X16" i="25"/>
  <c r="X19" i="25" s="1"/>
  <c r="W16" i="25"/>
  <c r="V16" i="25"/>
  <c r="V19" i="25" s="1"/>
  <c r="U16" i="25"/>
  <c r="U19" i="25" s="1"/>
  <c r="T16" i="25"/>
  <c r="T19" i="25" s="1"/>
  <c r="S16" i="25"/>
  <c r="R16" i="25"/>
  <c r="R19" i="25" s="1"/>
  <c r="Q16" i="25"/>
  <c r="P16" i="25"/>
  <c r="P19" i="25" s="1"/>
  <c r="O16" i="25"/>
  <c r="N16" i="25"/>
  <c r="N19" i="25" s="1"/>
  <c r="M16" i="25"/>
  <c r="M19" i="25" s="1"/>
  <c r="L16" i="25"/>
  <c r="L19" i="25" s="1"/>
  <c r="K16" i="25"/>
  <c r="J16" i="25"/>
  <c r="J19" i="25" s="1"/>
  <c r="I16" i="25"/>
  <c r="H16" i="25"/>
  <c r="H19" i="25" s="1"/>
  <c r="G16" i="25"/>
  <c r="F16" i="25"/>
  <c r="F19" i="25" s="1"/>
  <c r="E16" i="25"/>
  <c r="E19" i="25" s="1"/>
  <c r="D16" i="25"/>
  <c r="D19" i="25" s="1"/>
  <c r="AA15" i="25"/>
  <c r="Z15" i="25"/>
  <c r="Z18" i="25" s="1"/>
  <c r="Y15" i="25"/>
  <c r="X15" i="25"/>
  <c r="X18" i="25" s="1"/>
  <c r="W15" i="25"/>
  <c r="V15" i="25"/>
  <c r="V18" i="25" s="1"/>
  <c r="U15" i="25"/>
  <c r="U18" i="25" s="1"/>
  <c r="T15" i="25"/>
  <c r="T18" i="25" s="1"/>
  <c r="S15" i="25"/>
  <c r="R15" i="25"/>
  <c r="R18" i="25" s="1"/>
  <c r="Q15" i="25"/>
  <c r="Q18" i="25" s="1"/>
  <c r="P15" i="25"/>
  <c r="P18" i="25" s="1"/>
  <c r="O15" i="25"/>
  <c r="N15" i="25"/>
  <c r="N18" i="25" s="1"/>
  <c r="M15" i="25"/>
  <c r="M18" i="25" s="1"/>
  <c r="L15" i="25"/>
  <c r="L18" i="25" s="1"/>
  <c r="K15" i="25"/>
  <c r="J15" i="25"/>
  <c r="J18" i="25" s="1"/>
  <c r="I15" i="25"/>
  <c r="H15" i="25"/>
  <c r="H18" i="25" s="1"/>
  <c r="G15" i="25"/>
  <c r="F15" i="25"/>
  <c r="F18" i="25" s="1"/>
  <c r="E15" i="25"/>
  <c r="E18" i="25" s="1"/>
  <c r="D15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AD9" i="25" s="1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AE44" i="25"/>
  <c r="AD44" i="25"/>
  <c r="AC44" i="25"/>
  <c r="AE43" i="25"/>
  <c r="AD43" i="25"/>
  <c r="AC43" i="25"/>
  <c r="AE42" i="25"/>
  <c r="AD42" i="25"/>
  <c r="AC42" i="25"/>
  <c r="AE41" i="25"/>
  <c r="AD41" i="25"/>
  <c r="AC41" i="25"/>
  <c r="AE40" i="25"/>
  <c r="AD40" i="25"/>
  <c r="AC40" i="25"/>
  <c r="AE39" i="25"/>
  <c r="AD39" i="25"/>
  <c r="AC39" i="25"/>
  <c r="AE38" i="25"/>
  <c r="AD38" i="25"/>
  <c r="AC38" i="25"/>
  <c r="AE37" i="25"/>
  <c r="AD37" i="25"/>
  <c r="AC37" i="25"/>
  <c r="AE36" i="25"/>
  <c r="AD36" i="25"/>
  <c r="AC36" i="25"/>
  <c r="AE35" i="25"/>
  <c r="AD35" i="25"/>
  <c r="AC35" i="25"/>
  <c r="AE34" i="25"/>
  <c r="AD34" i="25"/>
  <c r="AC34" i="25"/>
  <c r="AE33" i="25"/>
  <c r="AD33" i="25"/>
  <c r="AC33" i="25"/>
  <c r="AA20" i="25"/>
  <c r="X20" i="25"/>
  <c r="W20" i="25"/>
  <c r="S20" i="25"/>
  <c r="O20" i="25"/>
  <c r="K20" i="25"/>
  <c r="G20" i="25"/>
  <c r="AA19" i="25"/>
  <c r="W19" i="25"/>
  <c r="S19" i="25"/>
  <c r="O19" i="25"/>
  <c r="K19" i="25"/>
  <c r="G19" i="25"/>
  <c r="AA18" i="25"/>
  <c r="W18" i="25"/>
  <c r="S18" i="25"/>
  <c r="O18" i="25"/>
  <c r="K18" i="25"/>
  <c r="G18" i="25"/>
  <c r="Y20" i="25"/>
  <c r="Q20" i="25"/>
  <c r="I20" i="25"/>
  <c r="Y19" i="25"/>
  <c r="Q19" i="25"/>
  <c r="I19" i="25"/>
  <c r="Y18" i="25"/>
  <c r="I18" i="25"/>
  <c r="AE44" i="7"/>
  <c r="AD44" i="7"/>
  <c r="AC44" i="7"/>
  <c r="AE43" i="7"/>
  <c r="AD43" i="7"/>
  <c r="AC43" i="7"/>
  <c r="AE42" i="7"/>
  <c r="AD42" i="7"/>
  <c r="AC42" i="7"/>
  <c r="AE41" i="7"/>
  <c r="AD41" i="7"/>
  <c r="AC41" i="7"/>
  <c r="AE40" i="7"/>
  <c r="AD40" i="7"/>
  <c r="AC40" i="7"/>
  <c r="AE39" i="7"/>
  <c r="AD39" i="7"/>
  <c r="AC39" i="7"/>
  <c r="G19" i="7"/>
  <c r="P18" i="7"/>
  <c r="L18" i="7"/>
  <c r="G18" i="7"/>
  <c r="AA17" i="7"/>
  <c r="AA20" i="7" s="1"/>
  <c r="Z17" i="7"/>
  <c r="Z20" i="7" s="1"/>
  <c r="Y17" i="7"/>
  <c r="Y20" i="7" s="1"/>
  <c r="X17" i="7"/>
  <c r="X20" i="7" s="1"/>
  <c r="W17" i="7"/>
  <c r="W20" i="7" s="1"/>
  <c r="V17" i="7"/>
  <c r="V20" i="7" s="1"/>
  <c r="U17" i="7"/>
  <c r="U20" i="7" s="1"/>
  <c r="T17" i="7"/>
  <c r="T20" i="7" s="1"/>
  <c r="S17" i="7"/>
  <c r="S20" i="7" s="1"/>
  <c r="R17" i="7"/>
  <c r="R20" i="7" s="1"/>
  <c r="Q17" i="7"/>
  <c r="Q20" i="7" s="1"/>
  <c r="P17" i="7"/>
  <c r="P20" i="7" s="1"/>
  <c r="O17" i="7"/>
  <c r="O20" i="7" s="1"/>
  <c r="N17" i="7"/>
  <c r="N20" i="7" s="1"/>
  <c r="M17" i="7"/>
  <c r="M20" i="7" s="1"/>
  <c r="L17" i="7"/>
  <c r="L20" i="7" s="1"/>
  <c r="K17" i="7"/>
  <c r="K20" i="7" s="1"/>
  <c r="J17" i="7"/>
  <c r="J20" i="7" s="1"/>
  <c r="I17" i="7"/>
  <c r="I20" i="7" s="1"/>
  <c r="H17" i="7"/>
  <c r="H20" i="7" s="1"/>
  <c r="G17" i="7"/>
  <c r="G20" i="7" s="1"/>
  <c r="F17" i="7"/>
  <c r="F20" i="7" s="1"/>
  <c r="E17" i="7"/>
  <c r="E20" i="7" s="1"/>
  <c r="D17" i="7"/>
  <c r="D20" i="7" s="1"/>
  <c r="AA16" i="7"/>
  <c r="AA19" i="7" s="1"/>
  <c r="Z16" i="7"/>
  <c r="Z19" i="7" s="1"/>
  <c r="Y16" i="7"/>
  <c r="Y19" i="7" s="1"/>
  <c r="X16" i="7"/>
  <c r="X19" i="7" s="1"/>
  <c r="W16" i="7"/>
  <c r="W19" i="7" s="1"/>
  <c r="V16" i="7"/>
  <c r="V19" i="7" s="1"/>
  <c r="U16" i="7"/>
  <c r="U19" i="7" s="1"/>
  <c r="T16" i="7"/>
  <c r="T19" i="7" s="1"/>
  <c r="S16" i="7"/>
  <c r="S19" i="7" s="1"/>
  <c r="R16" i="7"/>
  <c r="R19" i="7" s="1"/>
  <c r="Q16" i="7"/>
  <c r="Q19" i="7" s="1"/>
  <c r="P16" i="7"/>
  <c r="P19" i="7" s="1"/>
  <c r="O16" i="7"/>
  <c r="O19" i="7" s="1"/>
  <c r="N16" i="7"/>
  <c r="N19" i="7" s="1"/>
  <c r="M16" i="7"/>
  <c r="M19" i="7" s="1"/>
  <c r="L16" i="7"/>
  <c r="L19" i="7" s="1"/>
  <c r="K16" i="7"/>
  <c r="K19" i="7" s="1"/>
  <c r="J16" i="7"/>
  <c r="J19" i="7" s="1"/>
  <c r="I16" i="7"/>
  <c r="I19" i="7" s="1"/>
  <c r="H16" i="7"/>
  <c r="H19" i="7" s="1"/>
  <c r="G16" i="7"/>
  <c r="F16" i="7"/>
  <c r="F19" i="7" s="1"/>
  <c r="E16" i="7"/>
  <c r="E19" i="7" s="1"/>
  <c r="D16" i="7"/>
  <c r="D19" i="7" s="1"/>
  <c r="AA15" i="7"/>
  <c r="AA18" i="7" s="1"/>
  <c r="Z15" i="7"/>
  <c r="Z18" i="7" s="1"/>
  <c r="Y15" i="7"/>
  <c r="Y18" i="7" s="1"/>
  <c r="X15" i="7"/>
  <c r="X18" i="7" s="1"/>
  <c r="W15" i="7"/>
  <c r="W18" i="7" s="1"/>
  <c r="V15" i="7"/>
  <c r="V18" i="7" s="1"/>
  <c r="U15" i="7"/>
  <c r="U18" i="7" s="1"/>
  <c r="T15" i="7"/>
  <c r="T18" i="7" s="1"/>
  <c r="S15" i="7"/>
  <c r="S18" i="7" s="1"/>
  <c r="R15" i="7"/>
  <c r="R18" i="7" s="1"/>
  <c r="Q15" i="7"/>
  <c r="Q18" i="7" s="1"/>
  <c r="P15" i="7"/>
  <c r="O15" i="7"/>
  <c r="O18" i="7" s="1"/>
  <c r="N15" i="7"/>
  <c r="N18" i="7" s="1"/>
  <c r="M15" i="7"/>
  <c r="M18" i="7" s="1"/>
  <c r="L15" i="7"/>
  <c r="K15" i="7"/>
  <c r="K18" i="7" s="1"/>
  <c r="J15" i="7"/>
  <c r="J18" i="7" s="1"/>
  <c r="I15" i="7"/>
  <c r="I18" i="7" s="1"/>
  <c r="H15" i="7"/>
  <c r="H18" i="7" s="1"/>
  <c r="G15" i="7"/>
  <c r="F15" i="7"/>
  <c r="F18" i="7" s="1"/>
  <c r="E15" i="7"/>
  <c r="E18" i="7" s="1"/>
  <c r="D15" i="7"/>
  <c r="D18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AD14" i="7" s="1"/>
  <c r="D14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AE44" i="2"/>
  <c r="AD44" i="2"/>
  <c r="AC44" i="2"/>
  <c r="AE43" i="2"/>
  <c r="AD43" i="2"/>
  <c r="AC43" i="2"/>
  <c r="AE42" i="2"/>
  <c r="AD42" i="2"/>
  <c r="AC42" i="2"/>
  <c r="AE41" i="2"/>
  <c r="AD41" i="2"/>
  <c r="AC41" i="2"/>
  <c r="AE40" i="2"/>
  <c r="AD40" i="2"/>
  <c r="AC40" i="2"/>
  <c r="AE39" i="2"/>
  <c r="AD39" i="2"/>
  <c r="AC39" i="2"/>
  <c r="AE38" i="2"/>
  <c r="AD38" i="2"/>
  <c r="AC38" i="2"/>
  <c r="AE37" i="2"/>
  <c r="AD37" i="2"/>
  <c r="AC37" i="2"/>
  <c r="AE36" i="2"/>
  <c r="AD36" i="2"/>
  <c r="AC36" i="2"/>
  <c r="AE35" i="2"/>
  <c r="AD35" i="2"/>
  <c r="AC35" i="2"/>
  <c r="AE34" i="2"/>
  <c r="AD34" i="2"/>
  <c r="AC34" i="2"/>
  <c r="AE33" i="2"/>
  <c r="AD33" i="2"/>
  <c r="AC33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AA17" i="2"/>
  <c r="AA20" i="2" s="1"/>
  <c r="Z17" i="2"/>
  <c r="Z20" i="2" s="1"/>
  <c r="Y17" i="2"/>
  <c r="Y20" i="2" s="1"/>
  <c r="X17" i="2"/>
  <c r="X20" i="2" s="1"/>
  <c r="W17" i="2"/>
  <c r="W20" i="2" s="1"/>
  <c r="V17" i="2"/>
  <c r="V20" i="2" s="1"/>
  <c r="U17" i="2"/>
  <c r="U20" i="2" s="1"/>
  <c r="T17" i="2"/>
  <c r="T20" i="2" s="1"/>
  <c r="S17" i="2"/>
  <c r="S20" i="2" s="1"/>
  <c r="R17" i="2"/>
  <c r="R20" i="2" s="1"/>
  <c r="Q17" i="2"/>
  <c r="Q20" i="2" s="1"/>
  <c r="P17" i="2"/>
  <c r="P20" i="2" s="1"/>
  <c r="O17" i="2"/>
  <c r="O20" i="2" s="1"/>
  <c r="N17" i="2"/>
  <c r="N20" i="2" s="1"/>
  <c r="M17" i="2"/>
  <c r="M20" i="2" s="1"/>
  <c r="L17" i="2"/>
  <c r="L20" i="2" s="1"/>
  <c r="K17" i="2"/>
  <c r="K20" i="2" s="1"/>
  <c r="J17" i="2"/>
  <c r="J20" i="2" s="1"/>
  <c r="I17" i="2"/>
  <c r="I20" i="2" s="1"/>
  <c r="H17" i="2"/>
  <c r="H20" i="2" s="1"/>
  <c r="G17" i="2"/>
  <c r="G20" i="2" s="1"/>
  <c r="F17" i="2"/>
  <c r="F20" i="2" s="1"/>
  <c r="E17" i="2"/>
  <c r="D17" i="2"/>
  <c r="AA16" i="2"/>
  <c r="AA19" i="2" s="1"/>
  <c r="Z16" i="2"/>
  <c r="Z19" i="2" s="1"/>
  <c r="Y16" i="2"/>
  <c r="Y19" i="2" s="1"/>
  <c r="X16" i="2"/>
  <c r="X19" i="2" s="1"/>
  <c r="W16" i="2"/>
  <c r="W19" i="2" s="1"/>
  <c r="V16" i="2"/>
  <c r="V19" i="2" s="1"/>
  <c r="U16" i="2"/>
  <c r="U19" i="2" s="1"/>
  <c r="T16" i="2"/>
  <c r="T19" i="2" s="1"/>
  <c r="S16" i="2"/>
  <c r="S19" i="2" s="1"/>
  <c r="R16" i="2"/>
  <c r="R19" i="2" s="1"/>
  <c r="Q16" i="2"/>
  <c r="Q19" i="2" s="1"/>
  <c r="P16" i="2"/>
  <c r="P19" i="2" s="1"/>
  <c r="O16" i="2"/>
  <c r="O19" i="2" s="1"/>
  <c r="N16" i="2"/>
  <c r="N19" i="2" s="1"/>
  <c r="M16" i="2"/>
  <c r="M19" i="2" s="1"/>
  <c r="L16" i="2"/>
  <c r="L19" i="2" s="1"/>
  <c r="K16" i="2"/>
  <c r="K19" i="2" s="1"/>
  <c r="J16" i="2"/>
  <c r="J19" i="2" s="1"/>
  <c r="I16" i="2"/>
  <c r="I19" i="2" s="1"/>
  <c r="H16" i="2"/>
  <c r="H19" i="2" s="1"/>
  <c r="G16" i="2"/>
  <c r="G19" i="2" s="1"/>
  <c r="F16" i="2"/>
  <c r="F19" i="2" s="1"/>
  <c r="E16" i="2"/>
  <c r="E19" i="2" s="1"/>
  <c r="D16" i="2"/>
  <c r="AA15" i="2"/>
  <c r="AA18" i="2" s="1"/>
  <c r="Z15" i="2"/>
  <c r="Z18" i="2" s="1"/>
  <c r="Y15" i="2"/>
  <c r="Y18" i="2" s="1"/>
  <c r="X15" i="2"/>
  <c r="X18" i="2" s="1"/>
  <c r="W15" i="2"/>
  <c r="W18" i="2" s="1"/>
  <c r="V15" i="2"/>
  <c r="V18" i="2" s="1"/>
  <c r="U15" i="2"/>
  <c r="U18" i="2" s="1"/>
  <c r="T15" i="2"/>
  <c r="T18" i="2" s="1"/>
  <c r="S15" i="2"/>
  <c r="S18" i="2" s="1"/>
  <c r="R15" i="2"/>
  <c r="R18" i="2" s="1"/>
  <c r="Q15" i="2"/>
  <c r="Q18" i="2" s="1"/>
  <c r="P15" i="2"/>
  <c r="P18" i="2" s="1"/>
  <c r="O15" i="2"/>
  <c r="O18" i="2" s="1"/>
  <c r="N15" i="2"/>
  <c r="N18" i="2" s="1"/>
  <c r="M15" i="2"/>
  <c r="M18" i="2" s="1"/>
  <c r="L15" i="2"/>
  <c r="L18" i="2" s="1"/>
  <c r="K15" i="2"/>
  <c r="K18" i="2" s="1"/>
  <c r="J15" i="2"/>
  <c r="J18" i="2" s="1"/>
  <c r="I15" i="2"/>
  <c r="I18" i="2" s="1"/>
  <c r="H15" i="2"/>
  <c r="H18" i="2" s="1"/>
  <c r="G15" i="2"/>
  <c r="G18" i="2" s="1"/>
  <c r="F15" i="2"/>
  <c r="F18" i="2" s="1"/>
  <c r="E15" i="2"/>
  <c r="E18" i="2" s="1"/>
  <c r="D15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AA17" i="8"/>
  <c r="Z17" i="8"/>
  <c r="Z20" i="8" s="1"/>
  <c r="Y17" i="8"/>
  <c r="Y20" i="8" s="1"/>
  <c r="X17" i="8"/>
  <c r="X20" i="8" s="1"/>
  <c r="W17" i="8"/>
  <c r="V17" i="8"/>
  <c r="U17" i="8"/>
  <c r="U20" i="8" s="1"/>
  <c r="T17" i="8"/>
  <c r="S17" i="8"/>
  <c r="R17" i="8"/>
  <c r="Q17" i="8"/>
  <c r="Q20" i="8" s="1"/>
  <c r="P17" i="8"/>
  <c r="P20" i="8" s="1"/>
  <c r="O17" i="8"/>
  <c r="N17" i="8"/>
  <c r="M17" i="8"/>
  <c r="M20" i="8" s="1"/>
  <c r="L17" i="8"/>
  <c r="L20" i="8" s="1"/>
  <c r="K17" i="8"/>
  <c r="J17" i="8"/>
  <c r="J20" i="8" s="1"/>
  <c r="I17" i="8"/>
  <c r="I20" i="8" s="1"/>
  <c r="H17" i="8"/>
  <c r="H20" i="8" s="1"/>
  <c r="G17" i="8"/>
  <c r="F17" i="8"/>
  <c r="F20" i="8" s="1"/>
  <c r="E17" i="8"/>
  <c r="E20" i="8" s="1"/>
  <c r="D17" i="8"/>
  <c r="AA16" i="8"/>
  <c r="Z16" i="8"/>
  <c r="Z19" i="8" s="1"/>
  <c r="Y16" i="8"/>
  <c r="Y19" i="8" s="1"/>
  <c r="X16" i="8"/>
  <c r="X19" i="8" s="1"/>
  <c r="W16" i="8"/>
  <c r="V16" i="8"/>
  <c r="V19" i="8" s="1"/>
  <c r="U16" i="8"/>
  <c r="U19" i="8" s="1"/>
  <c r="T16" i="8"/>
  <c r="T19" i="8" s="1"/>
  <c r="S16" i="8"/>
  <c r="R16" i="8"/>
  <c r="Q16" i="8"/>
  <c r="Q19" i="8" s="1"/>
  <c r="P16" i="8"/>
  <c r="P19" i="8" s="1"/>
  <c r="O16" i="8"/>
  <c r="N16" i="8"/>
  <c r="M16" i="8"/>
  <c r="M19" i="8" s="1"/>
  <c r="L16" i="8"/>
  <c r="L19" i="8" s="1"/>
  <c r="K16" i="8"/>
  <c r="J16" i="8"/>
  <c r="J19" i="8" s="1"/>
  <c r="I16" i="8"/>
  <c r="I19" i="8" s="1"/>
  <c r="H16" i="8"/>
  <c r="H19" i="8" s="1"/>
  <c r="G16" i="8"/>
  <c r="F16" i="8"/>
  <c r="F19" i="8" s="1"/>
  <c r="E16" i="8"/>
  <c r="E19" i="8" s="1"/>
  <c r="D16" i="8"/>
  <c r="AA15" i="8"/>
  <c r="Z15" i="8"/>
  <c r="Z18" i="8" s="1"/>
  <c r="Y15" i="8"/>
  <c r="Y18" i="8" s="1"/>
  <c r="X15" i="8"/>
  <c r="X18" i="8" s="1"/>
  <c r="W15" i="8"/>
  <c r="V15" i="8"/>
  <c r="V18" i="8" s="1"/>
  <c r="U15" i="8"/>
  <c r="U18" i="8" s="1"/>
  <c r="T15" i="8"/>
  <c r="T18" i="8" s="1"/>
  <c r="S15" i="8"/>
  <c r="R15" i="8"/>
  <c r="Q15" i="8"/>
  <c r="Q18" i="8" s="1"/>
  <c r="P15" i="8"/>
  <c r="P18" i="8" s="1"/>
  <c r="O15" i="8"/>
  <c r="N15" i="8"/>
  <c r="M15" i="8"/>
  <c r="M18" i="8" s="1"/>
  <c r="L15" i="8"/>
  <c r="L18" i="8" s="1"/>
  <c r="K15" i="8"/>
  <c r="J15" i="8"/>
  <c r="J18" i="8" s="1"/>
  <c r="I15" i="8"/>
  <c r="I18" i="8" s="1"/>
  <c r="H15" i="8"/>
  <c r="H18" i="8" s="1"/>
  <c r="G15" i="8"/>
  <c r="F15" i="8"/>
  <c r="F18" i="8" s="1"/>
  <c r="E15" i="8"/>
  <c r="E18" i="8" s="1"/>
  <c r="D15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D9" i="8" s="1"/>
  <c r="D9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AE44" i="8"/>
  <c r="AD44" i="8"/>
  <c r="AC44" i="8"/>
  <c r="AE43" i="8"/>
  <c r="AD43" i="8"/>
  <c r="AC43" i="8"/>
  <c r="AE42" i="8"/>
  <c r="AD42" i="8"/>
  <c r="AC42" i="8"/>
  <c r="AE41" i="8"/>
  <c r="AD41" i="8"/>
  <c r="AC41" i="8"/>
  <c r="AE40" i="8"/>
  <c r="AD40" i="8"/>
  <c r="AC40" i="8"/>
  <c r="AE39" i="8"/>
  <c r="AD39" i="8"/>
  <c r="AC39" i="8"/>
  <c r="AE38" i="8"/>
  <c r="AD38" i="8"/>
  <c r="AC38" i="8"/>
  <c r="AE37" i="8"/>
  <c r="AD37" i="8"/>
  <c r="AC37" i="8"/>
  <c r="AE36" i="8"/>
  <c r="AD36" i="8"/>
  <c r="AC36" i="8"/>
  <c r="AE35" i="8"/>
  <c r="AD35" i="8"/>
  <c r="AC35" i="8"/>
  <c r="AE34" i="8"/>
  <c r="AD34" i="8"/>
  <c r="AC34" i="8"/>
  <c r="AE33" i="8"/>
  <c r="AD33" i="8"/>
  <c r="AC33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V20" i="8"/>
  <c r="R20" i="8"/>
  <c r="N20" i="8"/>
  <c r="AA20" i="8"/>
  <c r="W20" i="8"/>
  <c r="T20" i="8"/>
  <c r="S20" i="8"/>
  <c r="O20" i="8"/>
  <c r="K20" i="8"/>
  <c r="G20" i="8"/>
  <c r="AA19" i="8"/>
  <c r="W19" i="8"/>
  <c r="S19" i="8"/>
  <c r="R19" i="8"/>
  <c r="O19" i="8"/>
  <c r="N19" i="8"/>
  <c r="K19" i="8"/>
  <c r="G19" i="8"/>
  <c r="AA18" i="8"/>
  <c r="W18" i="8"/>
  <c r="S18" i="8"/>
  <c r="R18" i="8"/>
  <c r="O18" i="8"/>
  <c r="N18" i="8"/>
  <c r="K18" i="8"/>
  <c r="G18" i="8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AE44" i="11"/>
  <c r="AD44" i="11"/>
  <c r="AC44" i="11"/>
  <c r="AE43" i="11"/>
  <c r="AD43" i="11"/>
  <c r="AC43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7" i="11"/>
  <c r="AD37" i="11"/>
  <c r="AC37" i="11"/>
  <c r="AE36" i="11"/>
  <c r="AD36" i="11"/>
  <c r="AC36" i="11"/>
  <c r="AE35" i="11"/>
  <c r="AD35" i="11"/>
  <c r="AC35" i="11"/>
  <c r="AE34" i="11"/>
  <c r="AD34" i="11"/>
  <c r="AC34" i="11"/>
  <c r="AE33" i="11"/>
  <c r="AD33" i="11"/>
  <c r="AC33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AE22" i="11" s="1"/>
  <c r="D22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P20" i="11"/>
  <c r="W19" i="11"/>
  <c r="O18" i="11"/>
  <c r="AA17" i="11"/>
  <c r="AA20" i="11" s="1"/>
  <c r="Z17" i="11"/>
  <c r="Z20" i="11" s="1"/>
  <c r="Y17" i="11"/>
  <c r="Y20" i="11" s="1"/>
  <c r="X17" i="11"/>
  <c r="X20" i="11" s="1"/>
  <c r="W17" i="11"/>
  <c r="W20" i="11" s="1"/>
  <c r="V17" i="11"/>
  <c r="V20" i="11" s="1"/>
  <c r="U17" i="11"/>
  <c r="U20" i="11" s="1"/>
  <c r="T17" i="11"/>
  <c r="T20" i="11" s="1"/>
  <c r="S17" i="11"/>
  <c r="S20" i="11" s="1"/>
  <c r="R17" i="11"/>
  <c r="R20" i="11" s="1"/>
  <c r="Q17" i="11"/>
  <c r="Q20" i="11" s="1"/>
  <c r="P17" i="11"/>
  <c r="O17" i="11"/>
  <c r="O20" i="11" s="1"/>
  <c r="N17" i="11"/>
  <c r="N20" i="11" s="1"/>
  <c r="M17" i="11"/>
  <c r="M20" i="11" s="1"/>
  <c r="L17" i="11"/>
  <c r="L20" i="11" s="1"/>
  <c r="K17" i="11"/>
  <c r="K20" i="11" s="1"/>
  <c r="J17" i="11"/>
  <c r="J20" i="11" s="1"/>
  <c r="I17" i="11"/>
  <c r="I20" i="11" s="1"/>
  <c r="H17" i="11"/>
  <c r="H20" i="11" s="1"/>
  <c r="G17" i="11"/>
  <c r="G20" i="11" s="1"/>
  <c r="F17" i="11"/>
  <c r="F20" i="11" s="1"/>
  <c r="E17" i="11"/>
  <c r="E20" i="11" s="1"/>
  <c r="D17" i="11"/>
  <c r="AA16" i="11"/>
  <c r="AA19" i="11" s="1"/>
  <c r="Z16" i="11"/>
  <c r="Z19" i="11" s="1"/>
  <c r="Y16" i="11"/>
  <c r="Y19" i="11" s="1"/>
  <c r="X16" i="11"/>
  <c r="X19" i="11" s="1"/>
  <c r="W16" i="11"/>
  <c r="V16" i="11"/>
  <c r="V19" i="11" s="1"/>
  <c r="U16" i="11"/>
  <c r="U19" i="11" s="1"/>
  <c r="T16" i="11"/>
  <c r="T19" i="11" s="1"/>
  <c r="S16" i="11"/>
  <c r="S19" i="11" s="1"/>
  <c r="R16" i="11"/>
  <c r="R19" i="11" s="1"/>
  <c r="Q16" i="11"/>
  <c r="Q19" i="11" s="1"/>
  <c r="P16" i="11"/>
  <c r="P19" i="11" s="1"/>
  <c r="O16" i="11"/>
  <c r="O19" i="11" s="1"/>
  <c r="N16" i="11"/>
  <c r="N19" i="11" s="1"/>
  <c r="M16" i="11"/>
  <c r="M19" i="11" s="1"/>
  <c r="L16" i="11"/>
  <c r="L19" i="11" s="1"/>
  <c r="K16" i="11"/>
  <c r="K19" i="11" s="1"/>
  <c r="J16" i="11"/>
  <c r="J19" i="11" s="1"/>
  <c r="I16" i="11"/>
  <c r="I19" i="11" s="1"/>
  <c r="H16" i="11"/>
  <c r="H19" i="11" s="1"/>
  <c r="G16" i="11"/>
  <c r="G19" i="11" s="1"/>
  <c r="F16" i="11"/>
  <c r="F19" i="11" s="1"/>
  <c r="E16" i="11"/>
  <c r="E19" i="11" s="1"/>
  <c r="D16" i="11"/>
  <c r="AA15" i="11"/>
  <c r="AA18" i="11" s="1"/>
  <c r="Z15" i="11"/>
  <c r="Z18" i="11" s="1"/>
  <c r="Y15" i="11"/>
  <c r="Y18" i="11" s="1"/>
  <c r="X15" i="11"/>
  <c r="X18" i="11" s="1"/>
  <c r="W15" i="11"/>
  <c r="W18" i="11" s="1"/>
  <c r="V15" i="11"/>
  <c r="V18" i="11" s="1"/>
  <c r="U15" i="11"/>
  <c r="U18" i="11" s="1"/>
  <c r="T15" i="11"/>
  <c r="T18" i="11" s="1"/>
  <c r="S15" i="11"/>
  <c r="S18" i="11" s="1"/>
  <c r="R15" i="11"/>
  <c r="R18" i="11" s="1"/>
  <c r="Q15" i="11"/>
  <c r="Q18" i="11" s="1"/>
  <c r="P15" i="11"/>
  <c r="P18" i="11" s="1"/>
  <c r="O15" i="11"/>
  <c r="N15" i="11"/>
  <c r="N18" i="11" s="1"/>
  <c r="M15" i="11"/>
  <c r="M18" i="11" s="1"/>
  <c r="L15" i="11"/>
  <c r="L18" i="11" s="1"/>
  <c r="K15" i="11"/>
  <c r="K18" i="11" s="1"/>
  <c r="J15" i="11"/>
  <c r="J18" i="11" s="1"/>
  <c r="I15" i="11"/>
  <c r="I18" i="11" s="1"/>
  <c r="H15" i="11"/>
  <c r="H18" i="11" s="1"/>
  <c r="G15" i="11"/>
  <c r="G18" i="11" s="1"/>
  <c r="F15" i="11"/>
  <c r="F18" i="11" s="1"/>
  <c r="E15" i="11"/>
  <c r="E18" i="11" s="1"/>
  <c r="D15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AE11" i="11" s="1"/>
  <c r="D11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AE44" i="10"/>
  <c r="AD44" i="10"/>
  <c r="AC44" i="10"/>
  <c r="AE43" i="10"/>
  <c r="AD43" i="10"/>
  <c r="AC43" i="10"/>
  <c r="AE42" i="10"/>
  <c r="AD42" i="10"/>
  <c r="AC42" i="10"/>
  <c r="AE41" i="10"/>
  <c r="AD41" i="10"/>
  <c r="AC41" i="10"/>
  <c r="AE40" i="10"/>
  <c r="AD40" i="10"/>
  <c r="AC40" i="10"/>
  <c r="AE39" i="10"/>
  <c r="AD39" i="10"/>
  <c r="AC39" i="10"/>
  <c r="AE38" i="10"/>
  <c r="AD38" i="10"/>
  <c r="AC38" i="10"/>
  <c r="AE37" i="10"/>
  <c r="AD37" i="10"/>
  <c r="AC37" i="10"/>
  <c r="AE36" i="10"/>
  <c r="AD36" i="10"/>
  <c r="AC36" i="10"/>
  <c r="AE35" i="10"/>
  <c r="AD35" i="10"/>
  <c r="AC35" i="10"/>
  <c r="AE34" i="10"/>
  <c r="AD34" i="10"/>
  <c r="AC34" i="10"/>
  <c r="AE33" i="10"/>
  <c r="AD33" i="10"/>
  <c r="AC33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X20" i="10"/>
  <c r="Q20" i="10"/>
  <c r="H20" i="10"/>
  <c r="X19" i="10"/>
  <c r="P18" i="10"/>
  <c r="AA17" i="10"/>
  <c r="AA20" i="10" s="1"/>
  <c r="Z17" i="10"/>
  <c r="Z20" i="10" s="1"/>
  <c r="Y17" i="10"/>
  <c r="Y20" i="10" s="1"/>
  <c r="X17" i="10"/>
  <c r="W17" i="10"/>
  <c r="W20" i="10" s="1"/>
  <c r="V17" i="10"/>
  <c r="V20" i="10" s="1"/>
  <c r="U17" i="10"/>
  <c r="U20" i="10" s="1"/>
  <c r="T17" i="10"/>
  <c r="T20" i="10" s="1"/>
  <c r="S17" i="10"/>
  <c r="S20" i="10" s="1"/>
  <c r="R17" i="10"/>
  <c r="R20" i="10" s="1"/>
  <c r="Q17" i="10"/>
  <c r="P17" i="10"/>
  <c r="P20" i="10" s="1"/>
  <c r="O17" i="10"/>
  <c r="O20" i="10" s="1"/>
  <c r="N17" i="10"/>
  <c r="N20" i="10" s="1"/>
  <c r="M17" i="10"/>
  <c r="M20" i="10" s="1"/>
  <c r="L17" i="10"/>
  <c r="L20" i="10" s="1"/>
  <c r="K17" i="10"/>
  <c r="K20" i="10" s="1"/>
  <c r="J17" i="10"/>
  <c r="J20" i="10" s="1"/>
  <c r="I17" i="10"/>
  <c r="I20" i="10" s="1"/>
  <c r="H17" i="10"/>
  <c r="G17" i="10"/>
  <c r="G20" i="10" s="1"/>
  <c r="F17" i="10"/>
  <c r="E17" i="10"/>
  <c r="E20" i="10" s="1"/>
  <c r="D17" i="10"/>
  <c r="AA16" i="10"/>
  <c r="AA19" i="10" s="1"/>
  <c r="Z16" i="10"/>
  <c r="Z19" i="10" s="1"/>
  <c r="Y16" i="10"/>
  <c r="Y19" i="10" s="1"/>
  <c r="X16" i="10"/>
  <c r="W16" i="10"/>
  <c r="W19" i="10" s="1"/>
  <c r="V16" i="10"/>
  <c r="V19" i="10" s="1"/>
  <c r="U16" i="10"/>
  <c r="U19" i="10" s="1"/>
  <c r="T16" i="10"/>
  <c r="T19" i="10" s="1"/>
  <c r="S16" i="10"/>
  <c r="S19" i="10" s="1"/>
  <c r="R16" i="10"/>
  <c r="R19" i="10" s="1"/>
  <c r="Q16" i="10"/>
  <c r="Q19" i="10" s="1"/>
  <c r="P16" i="10"/>
  <c r="P19" i="10" s="1"/>
  <c r="O16" i="10"/>
  <c r="O19" i="10" s="1"/>
  <c r="N16" i="10"/>
  <c r="N19" i="10" s="1"/>
  <c r="M16" i="10"/>
  <c r="M19" i="10" s="1"/>
  <c r="L16" i="10"/>
  <c r="L19" i="10" s="1"/>
  <c r="K16" i="10"/>
  <c r="K19" i="10" s="1"/>
  <c r="J16" i="10"/>
  <c r="J19" i="10" s="1"/>
  <c r="I16" i="10"/>
  <c r="I19" i="10" s="1"/>
  <c r="H16" i="10"/>
  <c r="H19" i="10" s="1"/>
  <c r="G16" i="10"/>
  <c r="G19" i="10" s="1"/>
  <c r="F16" i="10"/>
  <c r="F19" i="10" s="1"/>
  <c r="E16" i="10"/>
  <c r="D16" i="10"/>
  <c r="AA15" i="10"/>
  <c r="AA18" i="10" s="1"/>
  <c r="Z15" i="10"/>
  <c r="Z18" i="10" s="1"/>
  <c r="Y15" i="10"/>
  <c r="Y18" i="10" s="1"/>
  <c r="X15" i="10"/>
  <c r="X18" i="10" s="1"/>
  <c r="W15" i="10"/>
  <c r="W18" i="10" s="1"/>
  <c r="V15" i="10"/>
  <c r="V18" i="10" s="1"/>
  <c r="U15" i="10"/>
  <c r="U18" i="10" s="1"/>
  <c r="T15" i="10"/>
  <c r="T18" i="10" s="1"/>
  <c r="S15" i="10"/>
  <c r="S18" i="10" s="1"/>
  <c r="R15" i="10"/>
  <c r="R18" i="10" s="1"/>
  <c r="Q15" i="10"/>
  <c r="Q18" i="10" s="1"/>
  <c r="P15" i="10"/>
  <c r="O15" i="10"/>
  <c r="O18" i="10" s="1"/>
  <c r="N15" i="10"/>
  <c r="N18" i="10" s="1"/>
  <c r="M15" i="10"/>
  <c r="M18" i="10" s="1"/>
  <c r="L15" i="10"/>
  <c r="L18" i="10" s="1"/>
  <c r="K15" i="10"/>
  <c r="K18" i="10" s="1"/>
  <c r="J15" i="10"/>
  <c r="J18" i="10" s="1"/>
  <c r="I15" i="10"/>
  <c r="I18" i="10" s="1"/>
  <c r="H15" i="10"/>
  <c r="H18" i="10" s="1"/>
  <c r="G15" i="10"/>
  <c r="G18" i="10" s="1"/>
  <c r="F15" i="10"/>
  <c r="F18" i="10" s="1"/>
  <c r="E15" i="10"/>
  <c r="D15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AE44" i="9"/>
  <c r="AD44" i="9"/>
  <c r="AC44" i="9"/>
  <c r="AE43" i="9"/>
  <c r="AD43" i="9"/>
  <c r="AC43" i="9"/>
  <c r="AE42" i="9"/>
  <c r="AD42" i="9"/>
  <c r="AC42" i="9"/>
  <c r="AE41" i="9"/>
  <c r="AD41" i="9"/>
  <c r="AC41" i="9"/>
  <c r="AE40" i="9"/>
  <c r="AD40" i="9"/>
  <c r="AC40" i="9"/>
  <c r="AE39" i="9"/>
  <c r="AD39" i="9"/>
  <c r="AC39" i="9"/>
  <c r="AE38" i="9"/>
  <c r="AD38" i="9"/>
  <c r="AC38" i="9"/>
  <c r="AE37" i="9"/>
  <c r="AD37" i="9"/>
  <c r="AC37" i="9"/>
  <c r="AE36" i="9"/>
  <c r="AD36" i="9"/>
  <c r="AC36" i="9"/>
  <c r="AE35" i="9"/>
  <c r="AD35" i="9"/>
  <c r="AC35" i="9"/>
  <c r="AE34" i="9"/>
  <c r="AD34" i="9"/>
  <c r="AC34" i="9"/>
  <c r="AE33" i="9"/>
  <c r="AD33" i="9"/>
  <c r="AC33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G20" i="9"/>
  <c r="N19" i="9"/>
  <c r="V18" i="9"/>
  <c r="F18" i="9"/>
  <c r="AA17" i="9"/>
  <c r="AA20" i="9" s="1"/>
  <c r="Z17" i="9"/>
  <c r="Z20" i="9" s="1"/>
  <c r="Y17" i="9"/>
  <c r="Y20" i="9" s="1"/>
  <c r="X17" i="9"/>
  <c r="X20" i="9" s="1"/>
  <c r="W17" i="9"/>
  <c r="W20" i="9" s="1"/>
  <c r="V17" i="9"/>
  <c r="V20" i="9" s="1"/>
  <c r="U17" i="9"/>
  <c r="U20" i="9" s="1"/>
  <c r="T17" i="9"/>
  <c r="T20" i="9" s="1"/>
  <c r="S17" i="9"/>
  <c r="S20" i="9" s="1"/>
  <c r="R17" i="9"/>
  <c r="R20" i="9" s="1"/>
  <c r="Q17" i="9"/>
  <c r="Q20" i="9" s="1"/>
  <c r="P17" i="9"/>
  <c r="P20" i="9" s="1"/>
  <c r="O17" i="9"/>
  <c r="O20" i="9" s="1"/>
  <c r="N17" i="9"/>
  <c r="N20" i="9" s="1"/>
  <c r="M17" i="9"/>
  <c r="M20" i="9" s="1"/>
  <c r="L17" i="9"/>
  <c r="L20" i="9" s="1"/>
  <c r="K17" i="9"/>
  <c r="K20" i="9" s="1"/>
  <c r="J17" i="9"/>
  <c r="J20" i="9" s="1"/>
  <c r="I17" i="9"/>
  <c r="I20" i="9" s="1"/>
  <c r="H17" i="9"/>
  <c r="H20" i="9" s="1"/>
  <c r="G17" i="9"/>
  <c r="F17" i="9"/>
  <c r="F20" i="9" s="1"/>
  <c r="E17" i="9"/>
  <c r="D17" i="9"/>
  <c r="AC17" i="9" s="1"/>
  <c r="AA16" i="9"/>
  <c r="AA19" i="9" s="1"/>
  <c r="Z16" i="9"/>
  <c r="Z19" i="9" s="1"/>
  <c r="Y16" i="9"/>
  <c r="Y19" i="9" s="1"/>
  <c r="X16" i="9"/>
  <c r="X19" i="9" s="1"/>
  <c r="W16" i="9"/>
  <c r="W19" i="9" s="1"/>
  <c r="V16" i="9"/>
  <c r="V19" i="9" s="1"/>
  <c r="U16" i="9"/>
  <c r="U19" i="9" s="1"/>
  <c r="T16" i="9"/>
  <c r="T19" i="9" s="1"/>
  <c r="S16" i="9"/>
  <c r="S19" i="9" s="1"/>
  <c r="R16" i="9"/>
  <c r="R19" i="9" s="1"/>
  <c r="Q16" i="9"/>
  <c r="Q19" i="9" s="1"/>
  <c r="P16" i="9"/>
  <c r="P19" i="9" s="1"/>
  <c r="O16" i="9"/>
  <c r="O19" i="9" s="1"/>
  <c r="N16" i="9"/>
  <c r="M16" i="9"/>
  <c r="M19" i="9" s="1"/>
  <c r="L16" i="9"/>
  <c r="L19" i="9" s="1"/>
  <c r="K16" i="9"/>
  <c r="K19" i="9" s="1"/>
  <c r="J16" i="9"/>
  <c r="J19" i="9" s="1"/>
  <c r="I16" i="9"/>
  <c r="I19" i="9" s="1"/>
  <c r="H16" i="9"/>
  <c r="H19" i="9" s="1"/>
  <c r="G16" i="9"/>
  <c r="G19" i="9" s="1"/>
  <c r="F16" i="9"/>
  <c r="F19" i="9" s="1"/>
  <c r="E16" i="9"/>
  <c r="E19" i="9" s="1"/>
  <c r="D16" i="9"/>
  <c r="D19" i="9" s="1"/>
  <c r="AA15" i="9"/>
  <c r="AA18" i="9" s="1"/>
  <c r="Z15" i="9"/>
  <c r="Z18" i="9" s="1"/>
  <c r="Y15" i="9"/>
  <c r="Y18" i="9" s="1"/>
  <c r="X15" i="9"/>
  <c r="X18" i="9" s="1"/>
  <c r="W15" i="9"/>
  <c r="W18" i="9" s="1"/>
  <c r="V15" i="9"/>
  <c r="U15" i="9"/>
  <c r="U18" i="9" s="1"/>
  <c r="T15" i="9"/>
  <c r="T18" i="9" s="1"/>
  <c r="S15" i="9"/>
  <c r="S18" i="9" s="1"/>
  <c r="R15" i="9"/>
  <c r="R18" i="9" s="1"/>
  <c r="Q15" i="9"/>
  <c r="Q18" i="9" s="1"/>
  <c r="P15" i="9"/>
  <c r="P18" i="9" s="1"/>
  <c r="O15" i="9"/>
  <c r="O18" i="9" s="1"/>
  <c r="N15" i="9"/>
  <c r="N18" i="9" s="1"/>
  <c r="M15" i="9"/>
  <c r="M18" i="9" s="1"/>
  <c r="L15" i="9"/>
  <c r="L18" i="9" s="1"/>
  <c r="K15" i="9"/>
  <c r="K18" i="9" s="1"/>
  <c r="J15" i="9"/>
  <c r="J18" i="9" s="1"/>
  <c r="I15" i="9"/>
  <c r="I18" i="9" s="1"/>
  <c r="H15" i="9"/>
  <c r="H18" i="9" s="1"/>
  <c r="G15" i="9"/>
  <c r="G18" i="9" s="1"/>
  <c r="F15" i="9"/>
  <c r="E15" i="9"/>
  <c r="E18" i="9" s="1"/>
  <c r="D15" i="9"/>
  <c r="AD15" i="9" s="1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E14" i="9" s="1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3" i="9" s="1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2" i="9" s="1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C11" i="9" s="1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E10" i="9" s="1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E9" i="9" s="1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AE8" i="9" s="1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7" i="9" s="1"/>
  <c r="AE44" i="6"/>
  <c r="AD44" i="6"/>
  <c r="AC44" i="6"/>
  <c r="AE43" i="6"/>
  <c r="AD43" i="6"/>
  <c r="AC43" i="6"/>
  <c r="AE42" i="6"/>
  <c r="AD42" i="6"/>
  <c r="AC42" i="6"/>
  <c r="AE41" i="6"/>
  <c r="AD41" i="6"/>
  <c r="AC41" i="6"/>
  <c r="AE40" i="6"/>
  <c r="AD40" i="6"/>
  <c r="AC40" i="6"/>
  <c r="AE39" i="6"/>
  <c r="AD39" i="6"/>
  <c r="AC39" i="6"/>
  <c r="AE38" i="6"/>
  <c r="AD38" i="6"/>
  <c r="AC38" i="6"/>
  <c r="AE37" i="6"/>
  <c r="AD37" i="6"/>
  <c r="AC37" i="6"/>
  <c r="AE36" i="6"/>
  <c r="AD36" i="6"/>
  <c r="AC36" i="6"/>
  <c r="AE35" i="6"/>
  <c r="AD35" i="6"/>
  <c r="AC35" i="6"/>
  <c r="AE34" i="6"/>
  <c r="AD34" i="6"/>
  <c r="AC34" i="6"/>
  <c r="AE33" i="6"/>
  <c r="AD33" i="6"/>
  <c r="AC33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D32" i="6" s="1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C31" i="6" s="1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AD30" i="6" s="1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AE29" i="6" s="1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AD28" i="6" s="1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AD27" i="6" s="1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C26" i="6" s="1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AD25" i="6" s="1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AE24" i="6" s="1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AC22" i="6" s="1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AC21" i="6" s="1"/>
  <c r="W19" i="6"/>
  <c r="O18" i="6"/>
  <c r="AA17" i="6"/>
  <c r="AA20" i="6" s="1"/>
  <c r="Z17" i="6"/>
  <c r="Z20" i="6" s="1"/>
  <c r="Y17" i="6"/>
  <c r="Y20" i="6" s="1"/>
  <c r="X17" i="6"/>
  <c r="X20" i="6" s="1"/>
  <c r="W17" i="6"/>
  <c r="W20" i="6" s="1"/>
  <c r="V17" i="6"/>
  <c r="V20" i="6" s="1"/>
  <c r="U17" i="6"/>
  <c r="U20" i="6" s="1"/>
  <c r="T17" i="6"/>
  <c r="T20" i="6" s="1"/>
  <c r="S17" i="6"/>
  <c r="S20" i="6" s="1"/>
  <c r="R17" i="6"/>
  <c r="R20" i="6" s="1"/>
  <c r="Q17" i="6"/>
  <c r="Q20" i="6" s="1"/>
  <c r="P17" i="6"/>
  <c r="P20" i="6" s="1"/>
  <c r="O17" i="6"/>
  <c r="O20" i="6" s="1"/>
  <c r="N17" i="6"/>
  <c r="N20" i="6" s="1"/>
  <c r="M17" i="6"/>
  <c r="M20" i="6" s="1"/>
  <c r="L17" i="6"/>
  <c r="L20" i="6" s="1"/>
  <c r="K17" i="6"/>
  <c r="K20" i="6" s="1"/>
  <c r="J17" i="6"/>
  <c r="J20" i="6" s="1"/>
  <c r="I17" i="6"/>
  <c r="I20" i="6" s="1"/>
  <c r="H17" i="6"/>
  <c r="H20" i="6" s="1"/>
  <c r="G17" i="6"/>
  <c r="G20" i="6" s="1"/>
  <c r="F17" i="6"/>
  <c r="F20" i="6" s="1"/>
  <c r="E17" i="6"/>
  <c r="E20" i="6" s="1"/>
  <c r="D17" i="6"/>
  <c r="AA16" i="6"/>
  <c r="AA19" i="6" s="1"/>
  <c r="Z16" i="6"/>
  <c r="Z19" i="6" s="1"/>
  <c r="Y16" i="6"/>
  <c r="Y19" i="6" s="1"/>
  <c r="X16" i="6"/>
  <c r="X19" i="6" s="1"/>
  <c r="W16" i="6"/>
  <c r="V16" i="6"/>
  <c r="V19" i="6" s="1"/>
  <c r="U16" i="6"/>
  <c r="U19" i="6" s="1"/>
  <c r="T16" i="6"/>
  <c r="T19" i="6" s="1"/>
  <c r="S16" i="6"/>
  <c r="S19" i="6" s="1"/>
  <c r="R16" i="6"/>
  <c r="R19" i="6" s="1"/>
  <c r="Q16" i="6"/>
  <c r="Q19" i="6" s="1"/>
  <c r="P16" i="6"/>
  <c r="P19" i="6" s="1"/>
  <c r="O16" i="6"/>
  <c r="O19" i="6" s="1"/>
  <c r="N16" i="6"/>
  <c r="N19" i="6" s="1"/>
  <c r="M16" i="6"/>
  <c r="M19" i="6" s="1"/>
  <c r="L16" i="6"/>
  <c r="L19" i="6" s="1"/>
  <c r="K16" i="6"/>
  <c r="K19" i="6" s="1"/>
  <c r="J16" i="6"/>
  <c r="J19" i="6" s="1"/>
  <c r="I16" i="6"/>
  <c r="I19" i="6" s="1"/>
  <c r="H16" i="6"/>
  <c r="H19" i="6" s="1"/>
  <c r="G16" i="6"/>
  <c r="G19" i="6" s="1"/>
  <c r="F16" i="6"/>
  <c r="F19" i="6" s="1"/>
  <c r="E16" i="6"/>
  <c r="E19" i="6" s="1"/>
  <c r="D16" i="6"/>
  <c r="AA15" i="6"/>
  <c r="AA18" i="6" s="1"/>
  <c r="Z15" i="6"/>
  <c r="Z18" i="6" s="1"/>
  <c r="Y15" i="6"/>
  <c r="Y18" i="6" s="1"/>
  <c r="X15" i="6"/>
  <c r="X18" i="6" s="1"/>
  <c r="W15" i="6"/>
  <c r="W18" i="6" s="1"/>
  <c r="V15" i="6"/>
  <c r="V18" i="6" s="1"/>
  <c r="U15" i="6"/>
  <c r="U18" i="6" s="1"/>
  <c r="T15" i="6"/>
  <c r="T18" i="6" s="1"/>
  <c r="S15" i="6"/>
  <c r="S18" i="6" s="1"/>
  <c r="R15" i="6"/>
  <c r="R18" i="6" s="1"/>
  <c r="Q15" i="6"/>
  <c r="Q18" i="6" s="1"/>
  <c r="P15" i="6"/>
  <c r="P18" i="6" s="1"/>
  <c r="O15" i="6"/>
  <c r="N15" i="6"/>
  <c r="N18" i="6" s="1"/>
  <c r="M15" i="6"/>
  <c r="M18" i="6" s="1"/>
  <c r="L15" i="6"/>
  <c r="L18" i="6" s="1"/>
  <c r="K15" i="6"/>
  <c r="K18" i="6" s="1"/>
  <c r="J15" i="6"/>
  <c r="J18" i="6" s="1"/>
  <c r="I15" i="6"/>
  <c r="I18" i="6" s="1"/>
  <c r="H15" i="6"/>
  <c r="H18" i="6" s="1"/>
  <c r="G15" i="6"/>
  <c r="G18" i="6" s="1"/>
  <c r="F15" i="6"/>
  <c r="F18" i="6" s="1"/>
  <c r="E15" i="6"/>
  <c r="E18" i="6" s="1"/>
  <c r="D15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AE44" i="5"/>
  <c r="AD44" i="5"/>
  <c r="AC44" i="5"/>
  <c r="AE43" i="5"/>
  <c r="AD43" i="5"/>
  <c r="AC43" i="5"/>
  <c r="AE42" i="5"/>
  <c r="AD42" i="5"/>
  <c r="AC42" i="5"/>
  <c r="AE41" i="5"/>
  <c r="AD41" i="5"/>
  <c r="AC41" i="5"/>
  <c r="AE40" i="5"/>
  <c r="AD40" i="5"/>
  <c r="AC40" i="5"/>
  <c r="AE39" i="5"/>
  <c r="AD39" i="5"/>
  <c r="AC39" i="5"/>
  <c r="AE38" i="5"/>
  <c r="AD38" i="5"/>
  <c r="AC38" i="5"/>
  <c r="AE37" i="5"/>
  <c r="AD37" i="5"/>
  <c r="AC37" i="5"/>
  <c r="AE36" i="5"/>
  <c r="AD36" i="5"/>
  <c r="AC36" i="5"/>
  <c r="AE35" i="5"/>
  <c r="AD35" i="5"/>
  <c r="AC35" i="5"/>
  <c r="AE34" i="5"/>
  <c r="AD34" i="5"/>
  <c r="AC34" i="5"/>
  <c r="AE33" i="5"/>
  <c r="AD33" i="5"/>
  <c r="AC33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W20" i="5"/>
  <c r="AA17" i="5"/>
  <c r="AA20" i="5" s="1"/>
  <c r="Z17" i="5"/>
  <c r="Z20" i="5" s="1"/>
  <c r="Y17" i="5"/>
  <c r="Y20" i="5" s="1"/>
  <c r="X17" i="5"/>
  <c r="X20" i="5" s="1"/>
  <c r="W17" i="5"/>
  <c r="V17" i="5"/>
  <c r="V20" i="5" s="1"/>
  <c r="U17" i="5"/>
  <c r="U20" i="5" s="1"/>
  <c r="T17" i="5"/>
  <c r="T20" i="5" s="1"/>
  <c r="S17" i="5"/>
  <c r="S20" i="5" s="1"/>
  <c r="R17" i="5"/>
  <c r="R20" i="5" s="1"/>
  <c r="Q17" i="5"/>
  <c r="Q20" i="5" s="1"/>
  <c r="P17" i="5"/>
  <c r="P20" i="5" s="1"/>
  <c r="O17" i="5"/>
  <c r="O20" i="5" s="1"/>
  <c r="N17" i="5"/>
  <c r="N20" i="5" s="1"/>
  <c r="M17" i="5"/>
  <c r="M20" i="5" s="1"/>
  <c r="L17" i="5"/>
  <c r="L20" i="5" s="1"/>
  <c r="K17" i="5"/>
  <c r="K20" i="5" s="1"/>
  <c r="J17" i="5"/>
  <c r="J20" i="5" s="1"/>
  <c r="I17" i="5"/>
  <c r="I20" i="5" s="1"/>
  <c r="H17" i="5"/>
  <c r="H20" i="5" s="1"/>
  <c r="G17" i="5"/>
  <c r="G20" i="5" s="1"/>
  <c r="F17" i="5"/>
  <c r="F20" i="5" s="1"/>
  <c r="E17" i="5"/>
  <c r="E20" i="5" s="1"/>
  <c r="D17" i="5"/>
  <c r="AA16" i="5"/>
  <c r="AA19" i="5" s="1"/>
  <c r="Z16" i="5"/>
  <c r="Z19" i="5" s="1"/>
  <c r="Y16" i="5"/>
  <c r="Y19" i="5" s="1"/>
  <c r="X16" i="5"/>
  <c r="X19" i="5" s="1"/>
  <c r="W16" i="5"/>
  <c r="W19" i="5" s="1"/>
  <c r="V16" i="5"/>
  <c r="V19" i="5" s="1"/>
  <c r="U16" i="5"/>
  <c r="U19" i="5" s="1"/>
  <c r="T16" i="5"/>
  <c r="T19" i="5" s="1"/>
  <c r="S16" i="5"/>
  <c r="S19" i="5" s="1"/>
  <c r="R16" i="5"/>
  <c r="R19" i="5" s="1"/>
  <c r="Q16" i="5"/>
  <c r="Q19" i="5" s="1"/>
  <c r="P16" i="5"/>
  <c r="P19" i="5" s="1"/>
  <c r="O16" i="5"/>
  <c r="O19" i="5" s="1"/>
  <c r="N16" i="5"/>
  <c r="N19" i="5" s="1"/>
  <c r="M16" i="5"/>
  <c r="M19" i="5" s="1"/>
  <c r="L16" i="5"/>
  <c r="L19" i="5" s="1"/>
  <c r="K16" i="5"/>
  <c r="K19" i="5" s="1"/>
  <c r="J16" i="5"/>
  <c r="J19" i="5" s="1"/>
  <c r="I16" i="5"/>
  <c r="I19" i="5" s="1"/>
  <c r="H16" i="5"/>
  <c r="H19" i="5" s="1"/>
  <c r="G16" i="5"/>
  <c r="G19" i="5" s="1"/>
  <c r="F16" i="5"/>
  <c r="F19" i="5" s="1"/>
  <c r="E16" i="5"/>
  <c r="E19" i="5" s="1"/>
  <c r="D16" i="5"/>
  <c r="AA15" i="5"/>
  <c r="AA18" i="5" s="1"/>
  <c r="Z15" i="5"/>
  <c r="Z18" i="5" s="1"/>
  <c r="Y15" i="5"/>
  <c r="Y18" i="5" s="1"/>
  <c r="X15" i="5"/>
  <c r="X18" i="5" s="1"/>
  <c r="W15" i="5"/>
  <c r="W18" i="5" s="1"/>
  <c r="V15" i="5"/>
  <c r="V18" i="5" s="1"/>
  <c r="U15" i="5"/>
  <c r="U18" i="5" s="1"/>
  <c r="T15" i="5"/>
  <c r="T18" i="5" s="1"/>
  <c r="S15" i="5"/>
  <c r="S18" i="5" s="1"/>
  <c r="R15" i="5"/>
  <c r="R18" i="5" s="1"/>
  <c r="Q15" i="5"/>
  <c r="Q18" i="5" s="1"/>
  <c r="P15" i="5"/>
  <c r="P18" i="5" s="1"/>
  <c r="O15" i="5"/>
  <c r="O18" i="5" s="1"/>
  <c r="N15" i="5"/>
  <c r="N18" i="5" s="1"/>
  <c r="M15" i="5"/>
  <c r="M18" i="5" s="1"/>
  <c r="L15" i="5"/>
  <c r="L18" i="5" s="1"/>
  <c r="K15" i="5"/>
  <c r="K18" i="5" s="1"/>
  <c r="J15" i="5"/>
  <c r="J18" i="5" s="1"/>
  <c r="I15" i="5"/>
  <c r="I18" i="5" s="1"/>
  <c r="H15" i="5"/>
  <c r="H18" i="5" s="1"/>
  <c r="G15" i="5"/>
  <c r="G18" i="5" s="1"/>
  <c r="F15" i="5"/>
  <c r="F18" i="5" s="1"/>
  <c r="E15" i="5"/>
  <c r="E18" i="5" s="1"/>
  <c r="D15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AE44" i="4"/>
  <c r="AD44" i="4"/>
  <c r="AC44" i="4"/>
  <c r="AE43" i="4"/>
  <c r="AD43" i="4"/>
  <c r="AC43" i="4"/>
  <c r="AE42" i="4"/>
  <c r="AD42" i="4"/>
  <c r="AC42" i="4"/>
  <c r="AE41" i="4"/>
  <c r="AD41" i="4"/>
  <c r="AC41" i="4"/>
  <c r="AE40" i="4"/>
  <c r="AD40" i="4"/>
  <c r="AC40" i="4"/>
  <c r="AE39" i="4"/>
  <c r="AD39" i="4"/>
  <c r="AC39" i="4"/>
  <c r="AE38" i="4"/>
  <c r="AD38" i="4"/>
  <c r="AC38" i="4"/>
  <c r="AE37" i="4"/>
  <c r="AD37" i="4"/>
  <c r="AC37" i="4"/>
  <c r="AE36" i="4"/>
  <c r="AD36" i="4"/>
  <c r="AC36" i="4"/>
  <c r="AE35" i="4"/>
  <c r="AD35" i="4"/>
  <c r="AC35" i="4"/>
  <c r="AE34" i="4"/>
  <c r="AD34" i="4"/>
  <c r="AC34" i="4"/>
  <c r="AE33" i="4"/>
  <c r="AD33" i="4"/>
  <c r="AC33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AE31" i="4" s="1"/>
  <c r="E31" i="4"/>
  <c r="D31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W19" i="4"/>
  <c r="O19" i="4"/>
  <c r="W18" i="4"/>
  <c r="O18" i="4"/>
  <c r="G18" i="4"/>
  <c r="AA17" i="4"/>
  <c r="AA20" i="4" s="1"/>
  <c r="Z17" i="4"/>
  <c r="Z20" i="4" s="1"/>
  <c r="Y17" i="4"/>
  <c r="Y20" i="4" s="1"/>
  <c r="X17" i="4"/>
  <c r="X20" i="4" s="1"/>
  <c r="W17" i="4"/>
  <c r="W20" i="4" s="1"/>
  <c r="V17" i="4"/>
  <c r="V20" i="4" s="1"/>
  <c r="U17" i="4"/>
  <c r="U20" i="4" s="1"/>
  <c r="T17" i="4"/>
  <c r="T20" i="4" s="1"/>
  <c r="S17" i="4"/>
  <c r="S20" i="4" s="1"/>
  <c r="R17" i="4"/>
  <c r="R20" i="4" s="1"/>
  <c r="Q17" i="4"/>
  <c r="Q20" i="4" s="1"/>
  <c r="P17" i="4"/>
  <c r="P20" i="4" s="1"/>
  <c r="O17" i="4"/>
  <c r="O20" i="4" s="1"/>
  <c r="N17" i="4"/>
  <c r="N20" i="4" s="1"/>
  <c r="M17" i="4"/>
  <c r="M20" i="4" s="1"/>
  <c r="L17" i="4"/>
  <c r="L20" i="4" s="1"/>
  <c r="K17" i="4"/>
  <c r="K20" i="4" s="1"/>
  <c r="J17" i="4"/>
  <c r="J20" i="4" s="1"/>
  <c r="I17" i="4"/>
  <c r="I20" i="4" s="1"/>
  <c r="H17" i="4"/>
  <c r="H20" i="4" s="1"/>
  <c r="G17" i="4"/>
  <c r="G20" i="4" s="1"/>
  <c r="F17" i="4"/>
  <c r="F20" i="4" s="1"/>
  <c r="E17" i="4"/>
  <c r="E20" i="4" s="1"/>
  <c r="D17" i="4"/>
  <c r="D20" i="4" s="1"/>
  <c r="AA16" i="4"/>
  <c r="AA19" i="4" s="1"/>
  <c r="Z16" i="4"/>
  <c r="Z19" i="4" s="1"/>
  <c r="Y16" i="4"/>
  <c r="Y19" i="4" s="1"/>
  <c r="X16" i="4"/>
  <c r="X19" i="4" s="1"/>
  <c r="W16" i="4"/>
  <c r="V16" i="4"/>
  <c r="V19" i="4" s="1"/>
  <c r="U16" i="4"/>
  <c r="U19" i="4" s="1"/>
  <c r="T16" i="4"/>
  <c r="T19" i="4" s="1"/>
  <c r="S16" i="4"/>
  <c r="S19" i="4" s="1"/>
  <c r="R16" i="4"/>
  <c r="R19" i="4" s="1"/>
  <c r="Q16" i="4"/>
  <c r="Q19" i="4" s="1"/>
  <c r="P16" i="4"/>
  <c r="P19" i="4" s="1"/>
  <c r="O16" i="4"/>
  <c r="N16" i="4"/>
  <c r="N19" i="4" s="1"/>
  <c r="M16" i="4"/>
  <c r="M19" i="4" s="1"/>
  <c r="L16" i="4"/>
  <c r="L19" i="4" s="1"/>
  <c r="K16" i="4"/>
  <c r="K19" i="4" s="1"/>
  <c r="J16" i="4"/>
  <c r="J19" i="4" s="1"/>
  <c r="I16" i="4"/>
  <c r="I19" i="4" s="1"/>
  <c r="H16" i="4"/>
  <c r="H19" i="4" s="1"/>
  <c r="G16" i="4"/>
  <c r="G19" i="4" s="1"/>
  <c r="F16" i="4"/>
  <c r="F19" i="4" s="1"/>
  <c r="E16" i="4"/>
  <c r="E19" i="4" s="1"/>
  <c r="D16" i="4"/>
  <c r="D19" i="4" s="1"/>
  <c r="AA15" i="4"/>
  <c r="AA18" i="4" s="1"/>
  <c r="Z15" i="4"/>
  <c r="Z18" i="4" s="1"/>
  <c r="Y15" i="4"/>
  <c r="Y18" i="4" s="1"/>
  <c r="X15" i="4"/>
  <c r="X18" i="4" s="1"/>
  <c r="W15" i="4"/>
  <c r="V15" i="4"/>
  <c r="V18" i="4" s="1"/>
  <c r="U15" i="4"/>
  <c r="U18" i="4" s="1"/>
  <c r="T15" i="4"/>
  <c r="T18" i="4" s="1"/>
  <c r="S15" i="4"/>
  <c r="S18" i="4" s="1"/>
  <c r="R15" i="4"/>
  <c r="R18" i="4" s="1"/>
  <c r="Q15" i="4"/>
  <c r="Q18" i="4" s="1"/>
  <c r="P15" i="4"/>
  <c r="P18" i="4" s="1"/>
  <c r="O15" i="4"/>
  <c r="N15" i="4"/>
  <c r="N18" i="4" s="1"/>
  <c r="M15" i="4"/>
  <c r="M18" i="4" s="1"/>
  <c r="L15" i="4"/>
  <c r="L18" i="4" s="1"/>
  <c r="K15" i="4"/>
  <c r="K18" i="4" s="1"/>
  <c r="J15" i="4"/>
  <c r="J18" i="4" s="1"/>
  <c r="I15" i="4"/>
  <c r="I18" i="4" s="1"/>
  <c r="H15" i="4"/>
  <c r="H18" i="4" s="1"/>
  <c r="G15" i="4"/>
  <c r="F15" i="4"/>
  <c r="F18" i="4" s="1"/>
  <c r="E15" i="4"/>
  <c r="E18" i="4" s="1"/>
  <c r="D15" i="4"/>
  <c r="D18" i="4" s="1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AE60" i="23"/>
  <c r="AD60" i="23"/>
  <c r="AC60" i="23"/>
  <c r="AC61" i="23"/>
  <c r="AD61" i="23"/>
  <c r="AE61" i="23"/>
  <c r="AC62" i="23"/>
  <c r="AD62" i="23"/>
  <c r="AE62" i="23"/>
  <c r="AC63" i="23"/>
  <c r="AD63" i="23"/>
  <c r="AE63" i="23"/>
  <c r="AC64" i="23"/>
  <c r="AD64" i="23"/>
  <c r="AE64" i="23"/>
  <c r="AC65" i="23"/>
  <c r="AD65" i="23"/>
  <c r="AE65" i="23"/>
  <c r="AC66" i="23"/>
  <c r="AD66" i="23"/>
  <c r="AE66" i="23"/>
  <c r="AC67" i="23"/>
  <c r="AD67" i="23"/>
  <c r="AE67" i="23"/>
  <c r="AC68" i="23"/>
  <c r="AD68" i="23"/>
  <c r="AE68" i="23"/>
  <c r="AC69" i="23"/>
  <c r="AD69" i="23"/>
  <c r="AE69" i="23"/>
  <c r="AC70" i="23"/>
  <c r="AD70" i="23"/>
  <c r="AE70" i="23"/>
  <c r="AC71" i="23"/>
  <c r="AD71" i="23"/>
  <c r="AE71" i="23"/>
  <c r="AC72" i="23"/>
  <c r="AD72" i="23"/>
  <c r="AE72" i="23"/>
  <c r="AC73" i="23"/>
  <c r="AD73" i="23"/>
  <c r="AE73" i="23"/>
  <c r="AC74" i="23"/>
  <c r="AD74" i="23"/>
  <c r="AE74" i="23"/>
  <c r="AC75" i="23"/>
  <c r="AD75" i="23"/>
  <c r="AE75" i="23"/>
  <c r="AC76" i="23"/>
  <c r="AD76" i="23"/>
  <c r="AE76" i="23"/>
  <c r="AC77" i="23"/>
  <c r="AD77" i="23"/>
  <c r="AE77" i="23"/>
  <c r="AC78" i="23"/>
  <c r="AD78" i="23"/>
  <c r="AE78" i="23"/>
  <c r="AC79" i="23"/>
  <c r="AD79" i="23"/>
  <c r="AE79" i="23"/>
  <c r="AC80" i="23"/>
  <c r="AD80" i="23"/>
  <c r="AE80" i="23"/>
  <c r="AC81" i="23"/>
  <c r="AD81" i="23"/>
  <c r="AE81" i="23"/>
  <c r="AC82" i="23"/>
  <c r="AD82" i="23"/>
  <c r="AE82" i="23"/>
  <c r="AC83" i="23"/>
  <c r="AD83" i="23"/>
  <c r="AE83" i="23"/>
  <c r="AC84" i="23"/>
  <c r="AD84" i="23"/>
  <c r="AE84" i="23"/>
  <c r="AC85" i="23"/>
  <c r="AD85" i="23"/>
  <c r="AE85" i="23"/>
  <c r="AC86" i="23"/>
  <c r="AD86" i="23"/>
  <c r="AE86" i="23"/>
  <c r="AC87" i="23"/>
  <c r="AD87" i="23"/>
  <c r="AE87" i="23"/>
  <c r="AC88" i="23"/>
  <c r="AD88" i="23"/>
  <c r="AE88" i="23"/>
  <c r="AC89" i="23"/>
  <c r="AD89" i="23"/>
  <c r="AE89" i="23"/>
  <c r="AC90" i="23"/>
  <c r="AD90" i="23"/>
  <c r="AE90" i="23"/>
  <c r="AE59" i="23"/>
  <c r="AD59" i="23"/>
  <c r="AC59" i="23"/>
  <c r="AE58" i="23"/>
  <c r="AD58" i="23"/>
  <c r="AC58" i="23"/>
  <c r="AE57" i="23"/>
  <c r="AD57" i="23"/>
  <c r="AC57" i="23"/>
  <c r="AE56" i="23"/>
  <c r="AD56" i="23"/>
  <c r="AC56" i="23"/>
  <c r="AE55" i="23"/>
  <c r="AD55" i="23"/>
  <c r="AC55" i="23"/>
  <c r="AE54" i="23"/>
  <c r="AD54" i="23"/>
  <c r="AC54" i="23"/>
  <c r="AE53" i="23"/>
  <c r="AD53" i="23"/>
  <c r="AC53" i="23"/>
  <c r="AE52" i="23"/>
  <c r="AD52" i="23"/>
  <c r="AC52" i="23"/>
  <c r="AE51" i="23"/>
  <c r="AD51" i="23"/>
  <c r="AC51" i="23"/>
  <c r="AE117" i="12"/>
  <c r="AD117" i="12"/>
  <c r="AC117" i="12"/>
  <c r="AE116" i="12"/>
  <c r="AD116" i="12"/>
  <c r="AC116" i="12"/>
  <c r="AE115" i="12"/>
  <c r="AD115" i="12"/>
  <c r="AC115" i="12"/>
  <c r="AE114" i="12"/>
  <c r="AD114" i="12"/>
  <c r="AC114" i="12"/>
  <c r="AE113" i="12"/>
  <c r="AD113" i="12"/>
  <c r="AC113" i="12"/>
  <c r="AE112" i="12"/>
  <c r="AD112" i="12"/>
  <c r="AC112" i="12"/>
  <c r="AE97" i="12"/>
  <c r="AD97" i="12"/>
  <c r="AC97" i="12"/>
  <c r="AE96" i="12"/>
  <c r="AD96" i="12"/>
  <c r="AC96" i="12"/>
  <c r="AE95" i="12"/>
  <c r="AD95" i="12"/>
  <c r="AC95" i="12"/>
  <c r="AC100" i="12"/>
  <c r="AD100" i="12"/>
  <c r="AE100" i="12"/>
  <c r="AC101" i="12"/>
  <c r="AD101" i="12"/>
  <c r="AE101" i="12"/>
  <c r="AC102" i="12"/>
  <c r="AD102" i="12"/>
  <c r="AE102" i="12"/>
  <c r="AC103" i="12"/>
  <c r="AD103" i="12"/>
  <c r="AE103" i="12"/>
  <c r="AC104" i="12"/>
  <c r="AD104" i="12"/>
  <c r="AE104" i="12"/>
  <c r="AC105" i="12"/>
  <c r="AD105" i="12"/>
  <c r="AE105" i="12"/>
  <c r="AC106" i="12"/>
  <c r="AD106" i="12"/>
  <c r="AE106" i="12"/>
  <c r="AC107" i="12"/>
  <c r="AD107" i="12"/>
  <c r="AE107" i="12"/>
  <c r="AC108" i="12"/>
  <c r="AD108" i="12"/>
  <c r="AE108" i="12"/>
  <c r="AC109" i="12"/>
  <c r="AD109" i="12"/>
  <c r="AE109" i="12"/>
  <c r="AC110" i="12"/>
  <c r="AD110" i="12"/>
  <c r="AE110" i="12"/>
  <c r="AC111" i="12"/>
  <c r="AD111" i="12"/>
  <c r="AE111" i="12"/>
  <c r="AE94" i="12"/>
  <c r="AD94" i="12"/>
  <c r="AC94" i="12"/>
  <c r="AE93" i="12"/>
  <c r="AD93" i="12"/>
  <c r="AC93" i="12"/>
  <c r="AE92" i="12"/>
  <c r="AD92" i="12"/>
  <c r="AC92" i="12"/>
  <c r="AE91" i="12"/>
  <c r="AD91" i="12"/>
  <c r="AC91" i="12"/>
  <c r="AE90" i="12"/>
  <c r="AD90" i="12"/>
  <c r="AC90" i="12"/>
  <c r="AE89" i="12"/>
  <c r="AD89" i="12"/>
  <c r="AC89" i="12"/>
  <c r="AE88" i="12"/>
  <c r="AD88" i="12"/>
  <c r="AC88" i="12"/>
  <c r="AE87" i="12"/>
  <c r="AD87" i="12"/>
  <c r="AC87" i="12"/>
  <c r="AE86" i="12"/>
  <c r="AD86" i="12"/>
  <c r="AC86" i="12"/>
  <c r="AE85" i="12"/>
  <c r="AD85" i="12"/>
  <c r="AC85" i="12"/>
  <c r="AE84" i="12"/>
  <c r="AD84" i="12"/>
  <c r="AC84" i="12"/>
  <c r="AE83" i="12"/>
  <c r="AD83" i="12"/>
  <c r="AC83" i="12"/>
  <c r="AE82" i="12"/>
  <c r="AD82" i="12"/>
  <c r="AC82" i="12"/>
  <c r="AE81" i="12"/>
  <c r="AD81" i="12"/>
  <c r="AC81" i="12"/>
  <c r="AE80" i="12"/>
  <c r="AD80" i="12"/>
  <c r="AC80" i="12"/>
  <c r="AE79" i="12"/>
  <c r="AD79" i="12"/>
  <c r="AC79" i="12"/>
  <c r="AE78" i="12"/>
  <c r="AD78" i="12"/>
  <c r="AC78" i="12"/>
  <c r="AE77" i="12"/>
  <c r="AD77" i="12"/>
  <c r="AC77" i="12"/>
  <c r="AE76" i="12"/>
  <c r="AD76" i="12"/>
  <c r="AC76" i="12"/>
  <c r="AE75" i="12"/>
  <c r="AD75" i="12"/>
  <c r="AC75" i="12"/>
  <c r="AE74" i="12"/>
  <c r="AD74" i="12"/>
  <c r="AC74" i="12"/>
  <c r="AE73" i="12"/>
  <c r="AD73" i="12"/>
  <c r="AC73" i="12"/>
  <c r="AE72" i="12"/>
  <c r="AD72" i="12"/>
  <c r="AC72" i="12"/>
  <c r="AE71" i="12"/>
  <c r="AD71" i="12"/>
  <c r="AC71" i="12"/>
  <c r="AE70" i="12"/>
  <c r="AD70" i="12"/>
  <c r="AC70" i="12"/>
  <c r="AE69" i="12"/>
  <c r="AD69" i="12"/>
  <c r="AC69" i="12"/>
  <c r="AE68" i="12"/>
  <c r="AD68" i="12"/>
  <c r="AC68" i="12"/>
  <c r="AE67" i="12"/>
  <c r="AD67" i="12"/>
  <c r="AC67" i="12"/>
  <c r="AE66" i="12"/>
  <c r="AD66" i="12"/>
  <c r="AC66" i="12"/>
  <c r="AE65" i="12"/>
  <c r="AD65" i="12"/>
  <c r="AC65" i="12"/>
  <c r="AE64" i="12"/>
  <c r="AD64" i="12"/>
  <c r="AC64" i="12"/>
  <c r="AE63" i="12"/>
  <c r="AD63" i="12"/>
  <c r="AC63" i="12"/>
  <c r="AE62" i="12"/>
  <c r="AD62" i="12"/>
  <c r="AC62" i="12"/>
  <c r="AE61" i="12"/>
  <c r="AD61" i="12"/>
  <c r="AC61" i="12"/>
  <c r="AE60" i="12"/>
  <c r="AD60" i="12"/>
  <c r="AC60" i="12"/>
  <c r="AE59" i="12"/>
  <c r="AD59" i="12"/>
  <c r="AC59" i="12"/>
  <c r="AE58" i="12"/>
  <c r="AD58" i="12"/>
  <c r="AC58" i="12"/>
  <c r="AE57" i="12"/>
  <c r="AD57" i="12"/>
  <c r="AC57" i="12"/>
  <c r="AE56" i="12"/>
  <c r="AD56" i="12"/>
  <c r="AC56" i="12"/>
  <c r="AE55" i="12"/>
  <c r="AD55" i="12"/>
  <c r="AC55" i="12"/>
  <c r="AE54" i="12"/>
  <c r="AD54" i="12"/>
  <c r="AC54" i="12"/>
  <c r="AE53" i="12"/>
  <c r="AD53" i="12"/>
  <c r="AC53" i="12"/>
  <c r="AE52" i="12"/>
  <c r="AD52" i="12"/>
  <c r="AC52" i="12"/>
  <c r="AE51" i="12"/>
  <c r="AD51" i="12"/>
  <c r="AC51" i="12"/>
  <c r="AE50" i="12"/>
  <c r="AD50" i="12"/>
  <c r="AC50" i="12"/>
  <c r="AE116" i="11"/>
  <c r="AD116" i="11"/>
  <c r="AC116" i="11"/>
  <c r="AE115" i="11"/>
  <c r="AD115" i="11"/>
  <c r="AC115" i="11"/>
  <c r="AE114" i="11"/>
  <c r="AD114" i="11"/>
  <c r="AC114" i="11"/>
  <c r="AE108" i="11"/>
  <c r="AD108" i="11"/>
  <c r="AC108" i="11"/>
  <c r="AE107" i="11"/>
  <c r="AD107" i="11"/>
  <c r="AC107" i="11"/>
  <c r="AE106" i="11"/>
  <c r="AD106" i="11"/>
  <c r="AC106" i="11"/>
  <c r="AE105" i="11"/>
  <c r="AD105" i="11"/>
  <c r="AC105" i="11"/>
  <c r="AE104" i="11"/>
  <c r="AD104" i="11"/>
  <c r="AC104" i="11"/>
  <c r="AE103" i="11"/>
  <c r="AD103" i="11"/>
  <c r="AC103" i="11"/>
  <c r="AE102" i="11"/>
  <c r="AD102" i="11"/>
  <c r="AC102" i="11"/>
  <c r="AE101" i="11"/>
  <c r="AD101" i="11"/>
  <c r="AC101" i="11"/>
  <c r="AE100" i="11"/>
  <c r="AD100" i="11"/>
  <c r="AC100" i="11"/>
  <c r="AE99" i="11"/>
  <c r="AD99" i="11"/>
  <c r="AC99" i="11"/>
  <c r="AE98" i="11"/>
  <c r="AD98" i="11"/>
  <c r="AC98" i="11"/>
  <c r="AE97" i="11"/>
  <c r="AD97" i="11"/>
  <c r="AC97" i="11"/>
  <c r="AE96" i="11"/>
  <c r="AD96" i="11"/>
  <c r="AC96" i="11"/>
  <c r="AE95" i="11"/>
  <c r="AD95" i="11"/>
  <c r="AC95" i="11"/>
  <c r="AE94" i="11"/>
  <c r="AD94" i="11"/>
  <c r="AC94" i="11"/>
  <c r="AE93" i="11"/>
  <c r="AD93" i="11"/>
  <c r="AC93" i="11"/>
  <c r="AE92" i="11"/>
  <c r="AD92" i="11"/>
  <c r="AC92" i="11"/>
  <c r="AE91" i="11"/>
  <c r="AD91" i="11"/>
  <c r="AC91" i="11"/>
  <c r="AE88" i="11"/>
  <c r="AD88" i="11"/>
  <c r="AC88" i="11"/>
  <c r="AE87" i="11"/>
  <c r="AD87" i="11"/>
  <c r="AC87" i="11"/>
  <c r="AE86" i="11"/>
  <c r="AD86" i="11"/>
  <c r="AC86" i="11"/>
  <c r="AE85" i="11"/>
  <c r="AD85" i="11"/>
  <c r="AC85" i="11"/>
  <c r="AE84" i="11"/>
  <c r="AD84" i="11"/>
  <c r="AC84" i="11"/>
  <c r="AE83" i="11"/>
  <c r="AD83" i="11"/>
  <c r="AC83" i="11"/>
  <c r="AE82" i="11"/>
  <c r="AD82" i="11"/>
  <c r="AC82" i="11"/>
  <c r="AE81" i="11"/>
  <c r="AD81" i="11"/>
  <c r="AC81" i="11"/>
  <c r="AE80" i="11"/>
  <c r="AD80" i="11"/>
  <c r="AC80" i="11"/>
  <c r="AE79" i="11"/>
  <c r="AD79" i="11"/>
  <c r="AC79" i="11"/>
  <c r="AE78" i="11"/>
  <c r="AD78" i="11"/>
  <c r="AC78" i="11"/>
  <c r="AE77" i="11"/>
  <c r="AD77" i="11"/>
  <c r="AC77" i="11"/>
  <c r="AE76" i="11"/>
  <c r="AD76" i="11"/>
  <c r="AC76" i="11"/>
  <c r="AE75" i="11"/>
  <c r="AD75" i="11"/>
  <c r="AC75" i="11"/>
  <c r="AE74" i="11"/>
  <c r="AD74" i="11"/>
  <c r="AC74" i="11"/>
  <c r="AE73" i="11"/>
  <c r="AD73" i="11"/>
  <c r="AC73" i="11"/>
  <c r="AE72" i="11"/>
  <c r="AD72" i="11"/>
  <c r="AC72" i="11"/>
  <c r="AE71" i="11"/>
  <c r="AD71" i="11"/>
  <c r="AC71" i="11"/>
  <c r="AE70" i="11"/>
  <c r="AD70" i="11"/>
  <c r="AC70" i="11"/>
  <c r="AE69" i="11"/>
  <c r="AD69" i="11"/>
  <c r="AC69" i="11"/>
  <c r="AE68" i="11"/>
  <c r="AD68" i="11"/>
  <c r="AC68" i="11"/>
  <c r="AE67" i="11"/>
  <c r="AD67" i="11"/>
  <c r="AC67" i="11"/>
  <c r="AE66" i="11"/>
  <c r="AD66" i="11"/>
  <c r="AC66" i="11"/>
  <c r="AE65" i="11"/>
  <c r="AD65" i="11"/>
  <c r="AC65" i="11"/>
  <c r="AE64" i="11"/>
  <c r="AD64" i="11"/>
  <c r="AC64" i="11"/>
  <c r="AE63" i="11"/>
  <c r="AD63" i="11"/>
  <c r="AC63" i="11"/>
  <c r="AE62" i="11"/>
  <c r="AD62" i="11"/>
  <c r="AC62" i="11"/>
  <c r="AE61" i="11"/>
  <c r="AD61" i="11"/>
  <c r="AC61" i="11"/>
  <c r="AE60" i="11"/>
  <c r="AD60" i="11"/>
  <c r="AC60" i="11"/>
  <c r="AE59" i="11"/>
  <c r="AD59" i="11"/>
  <c r="AC59" i="11"/>
  <c r="AE58" i="11"/>
  <c r="AD58" i="11"/>
  <c r="AC58" i="11"/>
  <c r="AE57" i="11"/>
  <c r="AD57" i="11"/>
  <c r="AC57" i="11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51" i="11"/>
  <c r="AD51" i="11"/>
  <c r="AC51" i="11"/>
  <c r="AE50" i="11"/>
  <c r="AD50" i="11"/>
  <c r="AC50" i="11"/>
  <c r="AE125" i="10"/>
  <c r="AD125" i="10"/>
  <c r="AC125" i="10"/>
  <c r="AE124" i="10"/>
  <c r="AD124" i="10"/>
  <c r="AC124" i="10"/>
  <c r="AE123" i="10"/>
  <c r="AD123" i="10"/>
  <c r="AC123" i="10"/>
  <c r="AE122" i="10"/>
  <c r="AD122" i="10"/>
  <c r="AC122" i="10"/>
  <c r="AE121" i="10"/>
  <c r="AD121" i="10"/>
  <c r="AC121" i="10"/>
  <c r="AE120" i="10"/>
  <c r="AD120" i="10"/>
  <c r="AC120" i="10"/>
  <c r="AE119" i="10"/>
  <c r="AD119" i="10"/>
  <c r="AC119" i="10"/>
  <c r="AE118" i="10"/>
  <c r="AD118" i="10"/>
  <c r="AC118" i="10"/>
  <c r="AE117" i="10"/>
  <c r="AD117" i="10"/>
  <c r="AC117" i="10"/>
  <c r="AE116" i="10"/>
  <c r="AD116" i="10"/>
  <c r="AC116" i="10"/>
  <c r="AE115" i="10"/>
  <c r="AD115" i="10"/>
  <c r="AC115" i="10"/>
  <c r="AE114" i="10"/>
  <c r="AD114" i="10"/>
  <c r="AC114" i="10"/>
  <c r="AE113" i="10"/>
  <c r="AD113" i="10"/>
  <c r="AC113" i="10"/>
  <c r="AE112" i="10"/>
  <c r="AD112" i="10"/>
  <c r="AC112" i="10"/>
  <c r="AE111" i="10"/>
  <c r="AD111" i="10"/>
  <c r="AC111" i="10"/>
  <c r="AD108" i="10"/>
  <c r="AC108" i="10"/>
  <c r="AD107" i="10"/>
  <c r="AC107" i="10"/>
  <c r="AD106" i="10"/>
  <c r="AC106" i="10"/>
  <c r="AD105" i="10"/>
  <c r="AC105" i="10"/>
  <c r="AD104" i="10"/>
  <c r="AC104" i="10"/>
  <c r="AD103" i="10"/>
  <c r="AC103" i="10"/>
  <c r="AE102" i="10"/>
  <c r="AD102" i="10"/>
  <c r="AC102" i="10"/>
  <c r="AE101" i="10"/>
  <c r="AD101" i="10"/>
  <c r="AC101" i="10"/>
  <c r="AE100" i="10"/>
  <c r="AD100" i="10"/>
  <c r="AC100" i="10"/>
  <c r="AE99" i="10"/>
  <c r="AD99" i="10"/>
  <c r="AC99" i="10"/>
  <c r="AE98" i="10"/>
  <c r="AD98" i="10"/>
  <c r="AC98" i="10"/>
  <c r="AE97" i="10"/>
  <c r="AD97" i="10"/>
  <c r="AC97" i="10"/>
  <c r="AE96" i="10"/>
  <c r="AD96" i="10"/>
  <c r="AC96" i="10"/>
  <c r="AE95" i="10"/>
  <c r="AD95" i="10"/>
  <c r="AC95" i="10"/>
  <c r="AE94" i="10"/>
  <c r="AD94" i="10"/>
  <c r="AC94" i="10"/>
  <c r="AE93" i="10"/>
  <c r="AD93" i="10"/>
  <c r="AC93" i="10"/>
  <c r="AE92" i="10"/>
  <c r="AD92" i="10"/>
  <c r="AC92" i="10"/>
  <c r="AE91" i="10"/>
  <c r="AD91" i="10"/>
  <c r="AC91" i="10"/>
  <c r="AE88" i="10"/>
  <c r="AD88" i="10"/>
  <c r="AC88" i="10"/>
  <c r="AE87" i="10"/>
  <c r="AD87" i="10"/>
  <c r="AC87" i="10"/>
  <c r="AE86" i="10"/>
  <c r="AD86" i="10"/>
  <c r="AC86" i="10"/>
  <c r="AE85" i="10"/>
  <c r="AD85" i="10"/>
  <c r="AC85" i="10"/>
  <c r="AE84" i="10"/>
  <c r="AD84" i="10"/>
  <c r="AC84" i="10"/>
  <c r="AE83" i="10"/>
  <c r="AD83" i="10"/>
  <c r="AC83" i="10"/>
  <c r="AE82" i="10"/>
  <c r="AD82" i="10"/>
  <c r="AC82" i="10"/>
  <c r="AE81" i="10"/>
  <c r="AD81" i="10"/>
  <c r="AC81" i="10"/>
  <c r="AE80" i="10"/>
  <c r="AD80" i="10"/>
  <c r="AC80" i="10"/>
  <c r="AE79" i="10"/>
  <c r="AD79" i="10"/>
  <c r="AC79" i="10"/>
  <c r="AE78" i="10"/>
  <c r="AD78" i="10"/>
  <c r="AC78" i="10"/>
  <c r="AE77" i="10"/>
  <c r="AD77" i="10"/>
  <c r="AC77" i="10"/>
  <c r="AE76" i="10"/>
  <c r="AD76" i="10"/>
  <c r="AC76" i="10"/>
  <c r="AE75" i="10"/>
  <c r="AD75" i="10"/>
  <c r="AC75" i="10"/>
  <c r="AE74" i="10"/>
  <c r="AD74" i="10"/>
  <c r="AC74" i="10"/>
  <c r="AE73" i="10"/>
  <c r="AD73" i="10"/>
  <c r="AC73" i="10"/>
  <c r="AE72" i="10"/>
  <c r="AD72" i="10"/>
  <c r="AC72" i="10"/>
  <c r="AE71" i="10"/>
  <c r="AD71" i="10"/>
  <c r="AC71" i="10"/>
  <c r="AD70" i="10"/>
  <c r="AC70" i="10"/>
  <c r="AD69" i="10"/>
  <c r="AC69" i="10"/>
  <c r="AD68" i="10"/>
  <c r="AC68" i="10"/>
  <c r="AD67" i="10"/>
  <c r="AC67" i="10"/>
  <c r="AD66" i="10"/>
  <c r="AC66" i="10"/>
  <c r="AD65" i="10"/>
  <c r="AC65" i="10"/>
  <c r="AE64" i="10"/>
  <c r="AD64" i="10"/>
  <c r="AC64" i="10"/>
  <c r="AE63" i="10"/>
  <c r="AD63" i="10"/>
  <c r="AC63" i="10"/>
  <c r="AE62" i="10"/>
  <c r="AD62" i="10"/>
  <c r="AC62" i="10"/>
  <c r="AE61" i="10"/>
  <c r="AD61" i="10"/>
  <c r="AC61" i="10"/>
  <c r="AE60" i="10"/>
  <c r="AD60" i="10"/>
  <c r="AC60" i="10"/>
  <c r="AE59" i="10"/>
  <c r="AD59" i="10"/>
  <c r="AC59" i="10"/>
  <c r="AE58" i="10"/>
  <c r="AD58" i="10"/>
  <c r="AC58" i="10"/>
  <c r="AE57" i="10"/>
  <c r="AD57" i="10"/>
  <c r="AC57" i="10"/>
  <c r="AE56" i="10"/>
  <c r="AD56" i="10"/>
  <c r="AC56" i="10"/>
  <c r="AE55" i="10"/>
  <c r="AD55" i="10"/>
  <c r="AC55" i="10"/>
  <c r="AE54" i="10"/>
  <c r="AD54" i="10"/>
  <c r="AC54" i="10"/>
  <c r="AE53" i="10"/>
  <c r="AD53" i="10"/>
  <c r="AC53" i="10"/>
  <c r="AE52" i="10"/>
  <c r="AD52" i="10"/>
  <c r="AC52" i="10"/>
  <c r="AE51" i="10"/>
  <c r="AD51" i="10"/>
  <c r="AC51" i="10"/>
  <c r="AE50" i="10"/>
  <c r="AD50" i="10"/>
  <c r="AC50" i="10"/>
  <c r="AE125" i="9"/>
  <c r="AD125" i="9"/>
  <c r="AC125" i="9"/>
  <c r="AE124" i="9"/>
  <c r="AD124" i="9"/>
  <c r="AC124" i="9"/>
  <c r="AE123" i="9"/>
  <c r="AD123" i="9"/>
  <c r="AC123" i="9"/>
  <c r="AE122" i="9"/>
  <c r="AD122" i="9"/>
  <c r="AC122" i="9"/>
  <c r="AE121" i="9"/>
  <c r="AD121" i="9"/>
  <c r="AC121" i="9"/>
  <c r="AE120" i="9"/>
  <c r="AD120" i="9"/>
  <c r="AC120" i="9"/>
  <c r="AE119" i="9"/>
  <c r="AD119" i="9"/>
  <c r="AC119" i="9"/>
  <c r="AE118" i="9"/>
  <c r="AD118" i="9"/>
  <c r="AC118" i="9"/>
  <c r="AE117" i="9"/>
  <c r="AD117" i="9"/>
  <c r="AC117" i="9"/>
  <c r="AE116" i="9"/>
  <c r="AD116" i="9"/>
  <c r="AC116" i="9"/>
  <c r="AE115" i="9"/>
  <c r="AD115" i="9"/>
  <c r="AC115" i="9"/>
  <c r="AE114" i="9"/>
  <c r="AD114" i="9"/>
  <c r="AC114" i="9"/>
  <c r="AE113" i="9"/>
  <c r="AD113" i="9"/>
  <c r="AC113" i="9"/>
  <c r="AE112" i="9"/>
  <c r="AD112" i="9"/>
  <c r="AC112" i="9"/>
  <c r="AE111" i="9"/>
  <c r="AD111" i="9"/>
  <c r="AC111" i="9"/>
  <c r="AE108" i="9"/>
  <c r="AD108" i="9"/>
  <c r="AC108" i="9"/>
  <c r="AE107" i="9"/>
  <c r="AD107" i="9"/>
  <c r="AC107" i="9"/>
  <c r="AE106" i="9"/>
  <c r="AD106" i="9"/>
  <c r="AC106" i="9"/>
  <c r="AE105" i="9"/>
  <c r="AD105" i="9"/>
  <c r="AC105" i="9"/>
  <c r="AE104" i="9"/>
  <c r="AD104" i="9"/>
  <c r="AC104" i="9"/>
  <c r="AE103" i="9"/>
  <c r="AD103" i="9"/>
  <c r="AC103" i="9"/>
  <c r="AE102" i="9"/>
  <c r="AD102" i="9"/>
  <c r="AC102" i="9"/>
  <c r="AE101" i="9"/>
  <c r="AD101" i="9"/>
  <c r="AC101" i="9"/>
  <c r="AE100" i="9"/>
  <c r="AD100" i="9"/>
  <c r="AC100" i="9"/>
  <c r="AE99" i="9"/>
  <c r="AD99" i="9"/>
  <c r="AC99" i="9"/>
  <c r="AE98" i="9"/>
  <c r="AD98" i="9"/>
  <c r="AC98" i="9"/>
  <c r="AE97" i="9"/>
  <c r="AD97" i="9"/>
  <c r="AC97" i="9"/>
  <c r="AE96" i="9"/>
  <c r="AD96" i="9"/>
  <c r="AC96" i="9"/>
  <c r="AE95" i="9"/>
  <c r="AD95" i="9"/>
  <c r="AC95" i="9"/>
  <c r="AE94" i="9"/>
  <c r="AD94" i="9"/>
  <c r="AC94" i="9"/>
  <c r="AE93" i="9"/>
  <c r="AD93" i="9"/>
  <c r="AC93" i="9"/>
  <c r="AE92" i="9"/>
  <c r="AD92" i="9"/>
  <c r="AC92" i="9"/>
  <c r="AE91" i="9"/>
  <c r="AD91" i="9"/>
  <c r="AC91" i="9"/>
  <c r="AE88" i="9"/>
  <c r="AD88" i="9"/>
  <c r="AC88" i="9"/>
  <c r="AE87" i="9"/>
  <c r="AD87" i="9"/>
  <c r="AC87" i="9"/>
  <c r="AE86" i="9"/>
  <c r="AD86" i="9"/>
  <c r="AC86" i="9"/>
  <c r="AE85" i="9"/>
  <c r="AD85" i="9"/>
  <c r="AC85" i="9"/>
  <c r="AE84" i="9"/>
  <c r="AD84" i="9"/>
  <c r="AC84" i="9"/>
  <c r="AE83" i="9"/>
  <c r="AD83" i="9"/>
  <c r="AC83" i="9"/>
  <c r="AE82" i="9"/>
  <c r="AD82" i="9"/>
  <c r="AC82" i="9"/>
  <c r="AE81" i="9"/>
  <c r="AD81" i="9"/>
  <c r="AC81" i="9"/>
  <c r="AE80" i="9"/>
  <c r="AD80" i="9"/>
  <c r="AC80" i="9"/>
  <c r="AE79" i="9"/>
  <c r="AD79" i="9"/>
  <c r="AC79" i="9"/>
  <c r="AE78" i="9"/>
  <c r="AD78" i="9"/>
  <c r="AC78" i="9"/>
  <c r="AE77" i="9"/>
  <c r="AD77" i="9"/>
  <c r="AC77" i="9"/>
  <c r="AE76" i="9"/>
  <c r="AD76" i="9"/>
  <c r="AC76" i="9"/>
  <c r="AE75" i="9"/>
  <c r="AD75" i="9"/>
  <c r="AC75" i="9"/>
  <c r="AE74" i="9"/>
  <c r="AD74" i="9"/>
  <c r="AC74" i="9"/>
  <c r="AE73" i="9"/>
  <c r="AD73" i="9"/>
  <c r="AC73" i="9"/>
  <c r="AE72" i="9"/>
  <c r="AD72" i="9"/>
  <c r="AC72" i="9"/>
  <c r="AE71" i="9"/>
  <c r="AD71" i="9"/>
  <c r="AC71" i="9"/>
  <c r="AE70" i="9"/>
  <c r="AD70" i="9"/>
  <c r="AC70" i="9"/>
  <c r="AE69" i="9"/>
  <c r="AD69" i="9"/>
  <c r="AC69" i="9"/>
  <c r="AE68" i="9"/>
  <c r="AD68" i="9"/>
  <c r="AC68" i="9"/>
  <c r="AE67" i="9"/>
  <c r="AD67" i="9"/>
  <c r="AC67" i="9"/>
  <c r="AE66" i="9"/>
  <c r="AD66" i="9"/>
  <c r="AC66" i="9"/>
  <c r="AE65" i="9"/>
  <c r="AD65" i="9"/>
  <c r="AC65" i="9"/>
  <c r="AE64" i="9"/>
  <c r="AD64" i="9"/>
  <c r="AC64" i="9"/>
  <c r="AE63" i="9"/>
  <c r="AD63" i="9"/>
  <c r="AC63" i="9"/>
  <c r="AE62" i="9"/>
  <c r="AD62" i="9"/>
  <c r="AC62" i="9"/>
  <c r="AE61" i="9"/>
  <c r="AD61" i="9"/>
  <c r="AC61" i="9"/>
  <c r="AE60" i="9"/>
  <c r="AD60" i="9"/>
  <c r="AC60" i="9"/>
  <c r="AE59" i="9"/>
  <c r="AD59" i="9"/>
  <c r="AC59" i="9"/>
  <c r="AE58" i="9"/>
  <c r="AD58" i="9"/>
  <c r="AC58" i="9"/>
  <c r="AE57" i="9"/>
  <c r="AD57" i="9"/>
  <c r="AC57" i="9"/>
  <c r="AE56" i="9"/>
  <c r="AD56" i="9"/>
  <c r="AC56" i="9"/>
  <c r="AE55" i="9"/>
  <c r="AD55" i="9"/>
  <c r="AC55" i="9"/>
  <c r="AE54" i="9"/>
  <c r="AD54" i="9"/>
  <c r="AC54" i="9"/>
  <c r="AE53" i="9"/>
  <c r="AD53" i="9"/>
  <c r="AC53" i="9"/>
  <c r="AE52" i="9"/>
  <c r="AD52" i="9"/>
  <c r="AC52" i="9"/>
  <c r="AE51" i="9"/>
  <c r="AD51" i="9"/>
  <c r="AC51" i="9"/>
  <c r="AE50" i="9"/>
  <c r="AD50" i="9"/>
  <c r="AC50" i="9"/>
  <c r="AE94" i="8"/>
  <c r="AD94" i="8"/>
  <c r="AC94" i="8"/>
  <c r="AE93" i="8"/>
  <c r="AD93" i="8"/>
  <c r="AC93" i="8"/>
  <c r="AE92" i="8"/>
  <c r="AD92" i="8"/>
  <c r="AC92" i="8"/>
  <c r="AE91" i="8"/>
  <c r="AD91" i="8"/>
  <c r="AC91" i="8"/>
  <c r="AE90" i="8"/>
  <c r="AD90" i="8"/>
  <c r="AC90" i="8"/>
  <c r="AE89" i="8"/>
  <c r="AD89" i="8"/>
  <c r="AC89" i="8"/>
  <c r="AC97" i="8"/>
  <c r="AD97" i="8"/>
  <c r="AE97" i="8"/>
  <c r="AC98" i="8"/>
  <c r="AD98" i="8"/>
  <c r="AE98" i="8"/>
  <c r="AC99" i="8"/>
  <c r="AD99" i="8"/>
  <c r="AE99" i="8"/>
  <c r="AC100" i="8"/>
  <c r="AD100" i="8"/>
  <c r="AE100" i="8"/>
  <c r="AC101" i="8"/>
  <c r="AD101" i="8"/>
  <c r="AE101" i="8"/>
  <c r="AC102" i="8"/>
  <c r="AD102" i="8"/>
  <c r="AE102" i="8"/>
  <c r="AC103" i="8"/>
  <c r="AD103" i="8"/>
  <c r="AE103" i="8"/>
  <c r="AC104" i="8"/>
  <c r="AD104" i="8"/>
  <c r="AE104" i="8"/>
  <c r="AC105" i="8"/>
  <c r="AD105" i="8"/>
  <c r="AE105" i="8"/>
  <c r="AC106" i="8"/>
  <c r="AD106" i="8"/>
  <c r="AE106" i="8"/>
  <c r="AC107" i="8"/>
  <c r="AD107" i="8"/>
  <c r="AE107" i="8"/>
  <c r="AC108" i="8"/>
  <c r="AD108" i="8"/>
  <c r="AE108" i="8"/>
  <c r="AC109" i="8"/>
  <c r="AD109" i="8"/>
  <c r="AE109" i="8"/>
  <c r="AC110" i="8"/>
  <c r="AD110" i="8"/>
  <c r="AE110" i="8"/>
  <c r="AC111" i="8"/>
  <c r="AD111" i="8"/>
  <c r="AE111" i="8"/>
  <c r="AC112" i="8"/>
  <c r="AD112" i="8"/>
  <c r="AE112" i="8"/>
  <c r="AC113" i="8"/>
  <c r="AD113" i="8"/>
  <c r="AE113" i="8"/>
  <c r="AC114" i="8"/>
  <c r="AD114" i="8"/>
  <c r="AE114" i="8"/>
  <c r="AC117" i="8"/>
  <c r="AD117" i="8"/>
  <c r="AE117" i="8"/>
  <c r="AC118" i="8"/>
  <c r="AD118" i="8"/>
  <c r="AE118" i="8"/>
  <c r="AC119" i="8"/>
  <c r="AD119" i="8"/>
  <c r="AE119" i="8"/>
  <c r="AC120" i="8"/>
  <c r="AD120" i="8"/>
  <c r="AE120" i="8"/>
  <c r="AC121" i="8"/>
  <c r="AD121" i="8"/>
  <c r="AE121" i="8"/>
  <c r="AC122" i="8"/>
  <c r="AD122" i="8"/>
  <c r="AE122" i="8"/>
  <c r="AC123" i="8"/>
  <c r="AD123" i="8"/>
  <c r="AE123" i="8"/>
  <c r="AC124" i="8"/>
  <c r="AD124" i="8"/>
  <c r="AE124" i="8"/>
  <c r="AC125" i="8"/>
  <c r="AD125" i="8"/>
  <c r="AE125" i="8"/>
  <c r="AC126" i="8"/>
  <c r="AD126" i="8"/>
  <c r="AE126" i="8"/>
  <c r="AC127" i="8"/>
  <c r="AD127" i="8"/>
  <c r="AE127" i="8"/>
  <c r="AC128" i="8"/>
  <c r="AD128" i="8"/>
  <c r="AE128" i="8"/>
  <c r="AC129" i="8"/>
  <c r="AD129" i="8"/>
  <c r="AE129" i="8"/>
  <c r="AC130" i="8"/>
  <c r="AD130" i="8"/>
  <c r="AE130" i="8"/>
  <c r="AC131" i="8"/>
  <c r="AD131" i="8"/>
  <c r="AE131" i="8"/>
  <c r="AE88" i="8"/>
  <c r="AD88" i="8"/>
  <c r="AC88" i="8"/>
  <c r="AE87" i="8"/>
  <c r="AD87" i="8"/>
  <c r="AC87" i="8"/>
  <c r="AE86" i="8"/>
  <c r="AD86" i="8"/>
  <c r="AC86" i="8"/>
  <c r="AE85" i="8"/>
  <c r="AD85" i="8"/>
  <c r="AC85" i="8"/>
  <c r="AE84" i="8"/>
  <c r="AD84" i="8"/>
  <c r="AC84" i="8"/>
  <c r="AE83" i="8"/>
  <c r="AD83" i="8"/>
  <c r="AC83" i="8"/>
  <c r="AE82" i="8"/>
  <c r="AD82" i="8"/>
  <c r="AC82" i="8"/>
  <c r="AE81" i="8"/>
  <c r="AD81" i="8"/>
  <c r="AC81" i="8"/>
  <c r="AE80" i="8"/>
  <c r="AD80" i="8"/>
  <c r="AC80" i="8"/>
  <c r="AE79" i="8"/>
  <c r="AD79" i="8"/>
  <c r="AC79" i="8"/>
  <c r="AE78" i="8"/>
  <c r="AD78" i="8"/>
  <c r="AC78" i="8"/>
  <c r="AE77" i="8"/>
  <c r="AD77" i="8"/>
  <c r="AC77" i="8"/>
  <c r="AE76" i="8"/>
  <c r="AD76" i="8"/>
  <c r="AC76" i="8"/>
  <c r="AE75" i="8"/>
  <c r="AD75" i="8"/>
  <c r="AC75" i="8"/>
  <c r="AE74" i="8"/>
  <c r="AD74" i="8"/>
  <c r="AC74" i="8"/>
  <c r="AE73" i="8"/>
  <c r="AD73" i="8"/>
  <c r="AC73" i="8"/>
  <c r="AE72" i="8"/>
  <c r="AD72" i="8"/>
  <c r="AC72" i="8"/>
  <c r="AE71" i="8"/>
  <c r="AD71" i="8"/>
  <c r="AC71" i="8"/>
  <c r="AE70" i="8"/>
  <c r="AD70" i="8"/>
  <c r="AC70" i="8"/>
  <c r="AE69" i="8"/>
  <c r="AD69" i="8"/>
  <c r="AC69" i="8"/>
  <c r="AE68" i="8"/>
  <c r="AD68" i="8"/>
  <c r="AC68" i="8"/>
  <c r="AE67" i="8"/>
  <c r="AD67" i="8"/>
  <c r="AC67" i="8"/>
  <c r="AE66" i="8"/>
  <c r="AD66" i="8"/>
  <c r="AC66" i="8"/>
  <c r="AE65" i="8"/>
  <c r="AD65" i="8"/>
  <c r="AC65" i="8"/>
  <c r="AE64" i="8"/>
  <c r="AD64" i="8"/>
  <c r="AC64" i="8"/>
  <c r="AE63" i="8"/>
  <c r="AD63" i="8"/>
  <c r="AC63" i="8"/>
  <c r="AE62" i="8"/>
  <c r="AD62" i="8"/>
  <c r="AC62" i="8"/>
  <c r="AE61" i="8"/>
  <c r="AD61" i="8"/>
  <c r="AC61" i="8"/>
  <c r="AE60" i="8"/>
  <c r="AD60" i="8"/>
  <c r="AC60" i="8"/>
  <c r="AE59" i="8"/>
  <c r="AD59" i="8"/>
  <c r="AC59" i="8"/>
  <c r="AE58" i="8"/>
  <c r="AD58" i="8"/>
  <c r="AC58" i="8"/>
  <c r="AE57" i="8"/>
  <c r="AD57" i="8"/>
  <c r="AC57" i="8"/>
  <c r="AE56" i="8"/>
  <c r="AD56" i="8"/>
  <c r="AC56" i="8"/>
  <c r="AE55" i="8"/>
  <c r="AD55" i="8"/>
  <c r="AC55" i="8"/>
  <c r="AE54" i="8"/>
  <c r="AD54" i="8"/>
  <c r="AC54" i="8"/>
  <c r="AE53" i="8"/>
  <c r="AD53" i="8"/>
  <c r="AC53" i="8"/>
  <c r="AE52" i="8"/>
  <c r="AD52" i="8"/>
  <c r="AC52" i="8"/>
  <c r="AE51" i="8"/>
  <c r="AD51" i="8"/>
  <c r="AC51" i="8"/>
  <c r="AE50" i="8"/>
  <c r="AD50" i="8"/>
  <c r="AC50" i="8"/>
  <c r="AE125" i="7"/>
  <c r="AD125" i="7"/>
  <c r="AC125" i="7"/>
  <c r="AE124" i="7"/>
  <c r="AD124" i="7"/>
  <c r="AC124" i="7"/>
  <c r="AE123" i="7"/>
  <c r="AD123" i="7"/>
  <c r="AC123" i="7"/>
  <c r="AE122" i="7"/>
  <c r="AD122" i="7"/>
  <c r="AC122" i="7"/>
  <c r="AE121" i="7"/>
  <c r="AD121" i="7"/>
  <c r="AC121" i="7"/>
  <c r="AE120" i="7"/>
  <c r="AD120" i="7"/>
  <c r="AC120" i="7"/>
  <c r="AE119" i="7"/>
  <c r="AD119" i="7"/>
  <c r="AC119" i="7"/>
  <c r="AE118" i="7"/>
  <c r="AD118" i="7"/>
  <c r="AC118" i="7"/>
  <c r="AE117" i="7"/>
  <c r="AD117" i="7"/>
  <c r="AC117" i="7"/>
  <c r="AE116" i="7"/>
  <c r="AD116" i="7"/>
  <c r="AC116" i="7"/>
  <c r="AE115" i="7"/>
  <c r="AD115" i="7"/>
  <c r="AC115" i="7"/>
  <c r="AE114" i="7"/>
  <c r="AD114" i="7"/>
  <c r="AC114" i="7"/>
  <c r="AE113" i="7"/>
  <c r="AD113" i="7"/>
  <c r="AC113" i="7"/>
  <c r="AE112" i="7"/>
  <c r="AD112" i="7"/>
  <c r="AC112" i="7"/>
  <c r="AE111" i="7"/>
  <c r="AD111" i="7"/>
  <c r="AC111" i="7"/>
  <c r="AE102" i="7"/>
  <c r="AD102" i="7"/>
  <c r="AC102" i="7"/>
  <c r="AE101" i="7"/>
  <c r="AD101" i="7"/>
  <c r="AC101" i="7"/>
  <c r="AE100" i="7"/>
  <c r="AD100" i="7"/>
  <c r="AC100" i="7"/>
  <c r="AE99" i="7"/>
  <c r="AD99" i="7"/>
  <c r="AC99" i="7"/>
  <c r="AE98" i="7"/>
  <c r="AD98" i="7"/>
  <c r="AC98" i="7"/>
  <c r="AE97" i="7"/>
  <c r="AD97" i="7"/>
  <c r="AC97" i="7"/>
  <c r="AE96" i="7"/>
  <c r="AD96" i="7"/>
  <c r="AC96" i="7"/>
  <c r="AE95" i="7"/>
  <c r="AD95" i="7"/>
  <c r="AC95" i="7"/>
  <c r="AE94" i="7"/>
  <c r="AD94" i="7"/>
  <c r="AC94" i="7"/>
  <c r="AE93" i="7"/>
  <c r="AD93" i="7"/>
  <c r="AC93" i="7"/>
  <c r="AE92" i="7"/>
  <c r="AD92" i="7"/>
  <c r="AC92" i="7"/>
  <c r="AE91" i="7"/>
  <c r="AD91" i="7"/>
  <c r="AC91" i="7"/>
  <c r="AE88" i="7"/>
  <c r="AD88" i="7"/>
  <c r="AC88" i="7"/>
  <c r="AE87" i="7"/>
  <c r="AD87" i="7"/>
  <c r="AC87" i="7"/>
  <c r="AE86" i="7"/>
  <c r="AD86" i="7"/>
  <c r="AC86" i="7"/>
  <c r="AE85" i="7"/>
  <c r="AD85" i="7"/>
  <c r="AC85" i="7"/>
  <c r="AE84" i="7"/>
  <c r="AD84" i="7"/>
  <c r="AC84" i="7"/>
  <c r="AE83" i="7"/>
  <c r="AD83" i="7"/>
  <c r="AC83" i="7"/>
  <c r="AE82" i="7"/>
  <c r="AD82" i="7"/>
  <c r="AC82" i="7"/>
  <c r="AE81" i="7"/>
  <c r="AD81" i="7"/>
  <c r="AC81" i="7"/>
  <c r="AE80" i="7"/>
  <c r="AD80" i="7"/>
  <c r="AC80" i="7"/>
  <c r="AE79" i="7"/>
  <c r="AD79" i="7"/>
  <c r="AC79" i="7"/>
  <c r="AE78" i="7"/>
  <c r="AD78" i="7"/>
  <c r="AC78" i="7"/>
  <c r="AE77" i="7"/>
  <c r="AD77" i="7"/>
  <c r="AC77" i="7"/>
  <c r="AE76" i="7"/>
  <c r="AD76" i="7"/>
  <c r="AC76" i="7"/>
  <c r="AE75" i="7"/>
  <c r="AD75" i="7"/>
  <c r="AC75" i="7"/>
  <c r="AE74" i="7"/>
  <c r="AD74" i="7"/>
  <c r="AC74" i="7"/>
  <c r="AE73" i="7"/>
  <c r="AD73" i="7"/>
  <c r="AC73" i="7"/>
  <c r="AE72" i="7"/>
  <c r="AD72" i="7"/>
  <c r="AC72" i="7"/>
  <c r="AE71" i="7"/>
  <c r="AD71" i="7"/>
  <c r="AC71" i="7"/>
  <c r="AE70" i="7"/>
  <c r="AD70" i="7"/>
  <c r="AC70" i="7"/>
  <c r="AE69" i="7"/>
  <c r="AD69" i="7"/>
  <c r="AC69" i="7"/>
  <c r="AE68" i="7"/>
  <c r="AD68" i="7"/>
  <c r="AC68" i="7"/>
  <c r="AE67" i="7"/>
  <c r="AD67" i="7"/>
  <c r="AC67" i="7"/>
  <c r="AE66" i="7"/>
  <c r="AD66" i="7"/>
  <c r="AC66" i="7"/>
  <c r="AE65" i="7"/>
  <c r="AD65" i="7"/>
  <c r="AC65" i="7"/>
  <c r="AE64" i="7"/>
  <c r="AD64" i="7"/>
  <c r="AC64" i="7"/>
  <c r="AE63" i="7"/>
  <c r="AD63" i="7"/>
  <c r="AC63" i="7"/>
  <c r="AE62" i="7"/>
  <c r="AD62" i="7"/>
  <c r="AC62" i="7"/>
  <c r="AE61" i="7"/>
  <c r="AD61" i="7"/>
  <c r="AC61" i="7"/>
  <c r="AE60" i="7"/>
  <c r="AD60" i="7"/>
  <c r="AC60" i="7"/>
  <c r="AE59" i="7"/>
  <c r="AD59" i="7"/>
  <c r="AC59" i="7"/>
  <c r="AE58" i="7"/>
  <c r="AD58" i="7"/>
  <c r="AC58" i="7"/>
  <c r="AE57" i="7"/>
  <c r="AD57" i="7"/>
  <c r="AC57" i="7"/>
  <c r="AE56" i="7"/>
  <c r="AD56" i="7"/>
  <c r="AC56" i="7"/>
  <c r="AE55" i="7"/>
  <c r="AD55" i="7"/>
  <c r="AC55" i="7"/>
  <c r="AE54" i="7"/>
  <c r="AD54" i="7"/>
  <c r="AC54" i="7"/>
  <c r="AE53" i="7"/>
  <c r="AD53" i="7"/>
  <c r="AC53" i="7"/>
  <c r="AE52" i="7"/>
  <c r="AD52" i="7"/>
  <c r="AC52" i="7"/>
  <c r="AE51" i="7"/>
  <c r="AD51" i="7"/>
  <c r="AC51" i="7"/>
  <c r="AE50" i="7"/>
  <c r="AD50" i="7"/>
  <c r="AC50" i="7"/>
  <c r="AE125" i="6"/>
  <c r="AD125" i="6"/>
  <c r="AC125" i="6"/>
  <c r="AE124" i="6"/>
  <c r="AD124" i="6"/>
  <c r="AC124" i="6"/>
  <c r="AE123" i="6"/>
  <c r="AD123" i="6"/>
  <c r="AC123" i="6"/>
  <c r="AE122" i="6"/>
  <c r="AD122" i="6"/>
  <c r="AC122" i="6"/>
  <c r="AE121" i="6"/>
  <c r="AD121" i="6"/>
  <c r="AC121" i="6"/>
  <c r="AE120" i="6"/>
  <c r="AD120" i="6"/>
  <c r="AC120" i="6"/>
  <c r="AE119" i="6"/>
  <c r="AD119" i="6"/>
  <c r="AC119" i="6"/>
  <c r="AE118" i="6"/>
  <c r="AD118" i="6"/>
  <c r="AC118" i="6"/>
  <c r="AE117" i="6"/>
  <c r="AD117" i="6"/>
  <c r="AC117" i="6"/>
  <c r="AE116" i="6"/>
  <c r="AD116" i="6"/>
  <c r="AC116" i="6"/>
  <c r="AE115" i="6"/>
  <c r="AD115" i="6"/>
  <c r="AC115" i="6"/>
  <c r="AE114" i="6"/>
  <c r="AD114" i="6"/>
  <c r="AC114" i="6"/>
  <c r="AE113" i="6"/>
  <c r="AD113" i="6"/>
  <c r="AC113" i="6"/>
  <c r="AE112" i="6"/>
  <c r="AD112" i="6"/>
  <c r="AC112" i="6"/>
  <c r="AE111" i="6"/>
  <c r="AD111" i="6"/>
  <c r="AC111" i="6"/>
  <c r="AE108" i="6"/>
  <c r="AD108" i="6"/>
  <c r="AC108" i="6"/>
  <c r="AE107" i="6"/>
  <c r="AD107" i="6"/>
  <c r="AC107" i="6"/>
  <c r="AE106" i="6"/>
  <c r="AD106" i="6"/>
  <c r="AC106" i="6"/>
  <c r="AE105" i="6"/>
  <c r="AD105" i="6"/>
  <c r="AC105" i="6"/>
  <c r="AE104" i="6"/>
  <c r="AD104" i="6"/>
  <c r="AC104" i="6"/>
  <c r="AE103" i="6"/>
  <c r="AD103" i="6"/>
  <c r="AC103" i="6"/>
  <c r="AE102" i="6"/>
  <c r="AD102" i="6"/>
  <c r="AC102" i="6"/>
  <c r="AE101" i="6"/>
  <c r="AD101" i="6"/>
  <c r="AC101" i="6"/>
  <c r="AE100" i="6"/>
  <c r="AD100" i="6"/>
  <c r="AC100" i="6"/>
  <c r="AE99" i="6"/>
  <c r="AD99" i="6"/>
  <c r="AC99" i="6"/>
  <c r="AE98" i="6"/>
  <c r="AD98" i="6"/>
  <c r="AC98" i="6"/>
  <c r="AE97" i="6"/>
  <c r="AD97" i="6"/>
  <c r="AC97" i="6"/>
  <c r="AE96" i="6"/>
  <c r="AD96" i="6"/>
  <c r="AC96" i="6"/>
  <c r="AE95" i="6"/>
  <c r="AD95" i="6"/>
  <c r="AC95" i="6"/>
  <c r="AE94" i="6"/>
  <c r="AD94" i="6"/>
  <c r="AC94" i="6"/>
  <c r="AE93" i="6"/>
  <c r="AD93" i="6"/>
  <c r="AC93" i="6"/>
  <c r="AE92" i="6"/>
  <c r="AD92" i="6"/>
  <c r="AC92" i="6"/>
  <c r="AE91" i="6"/>
  <c r="AD91" i="6"/>
  <c r="AC91" i="6"/>
  <c r="AE88" i="6"/>
  <c r="AD88" i="6"/>
  <c r="AC88" i="6"/>
  <c r="AE87" i="6"/>
  <c r="AD87" i="6"/>
  <c r="AC87" i="6"/>
  <c r="AE86" i="6"/>
  <c r="AD86" i="6"/>
  <c r="AC86" i="6"/>
  <c r="AE85" i="6"/>
  <c r="AD85" i="6"/>
  <c r="AC85" i="6"/>
  <c r="AE84" i="6"/>
  <c r="AD84" i="6"/>
  <c r="AC84" i="6"/>
  <c r="AE83" i="6"/>
  <c r="AD83" i="6"/>
  <c r="AC83" i="6"/>
  <c r="AE82" i="6"/>
  <c r="AD82" i="6"/>
  <c r="AC82" i="6"/>
  <c r="AE81" i="6"/>
  <c r="AD81" i="6"/>
  <c r="AC81" i="6"/>
  <c r="AE80" i="6"/>
  <c r="AD80" i="6"/>
  <c r="AC80" i="6"/>
  <c r="AE79" i="6"/>
  <c r="AD79" i="6"/>
  <c r="AC79" i="6"/>
  <c r="AE78" i="6"/>
  <c r="AD78" i="6"/>
  <c r="AC78" i="6"/>
  <c r="AE77" i="6"/>
  <c r="AD77" i="6"/>
  <c r="AC77" i="6"/>
  <c r="AE76" i="6"/>
  <c r="AD76" i="6"/>
  <c r="AC76" i="6"/>
  <c r="AE75" i="6"/>
  <c r="AD75" i="6"/>
  <c r="AC75" i="6"/>
  <c r="AE74" i="6"/>
  <c r="AD74" i="6"/>
  <c r="AC74" i="6"/>
  <c r="AE73" i="6"/>
  <c r="AD73" i="6"/>
  <c r="AC73" i="6"/>
  <c r="AE72" i="6"/>
  <c r="AD72" i="6"/>
  <c r="AC72" i="6"/>
  <c r="AE71" i="6"/>
  <c r="AD71" i="6"/>
  <c r="AC71" i="6"/>
  <c r="AE70" i="6"/>
  <c r="AD70" i="6"/>
  <c r="AC70" i="6"/>
  <c r="AE69" i="6"/>
  <c r="AD69" i="6"/>
  <c r="AC69" i="6"/>
  <c r="AE68" i="6"/>
  <c r="AD68" i="6"/>
  <c r="AC68" i="6"/>
  <c r="AE67" i="6"/>
  <c r="AD67" i="6"/>
  <c r="AC67" i="6"/>
  <c r="AE66" i="6"/>
  <c r="AD66" i="6"/>
  <c r="AC66" i="6"/>
  <c r="AE65" i="6"/>
  <c r="AD65" i="6"/>
  <c r="AC65" i="6"/>
  <c r="AE64" i="6"/>
  <c r="AD64" i="6"/>
  <c r="AC64" i="6"/>
  <c r="AE63" i="6"/>
  <c r="AD63" i="6"/>
  <c r="AC63" i="6"/>
  <c r="AE62" i="6"/>
  <c r="AD62" i="6"/>
  <c r="AC62" i="6"/>
  <c r="AE61" i="6"/>
  <c r="AD61" i="6"/>
  <c r="AC61" i="6"/>
  <c r="AE60" i="6"/>
  <c r="AD60" i="6"/>
  <c r="AC60" i="6"/>
  <c r="AE59" i="6"/>
  <c r="AD59" i="6"/>
  <c r="AC59" i="6"/>
  <c r="AE58" i="6"/>
  <c r="AD58" i="6"/>
  <c r="AC58" i="6"/>
  <c r="AE57" i="6"/>
  <c r="AD57" i="6"/>
  <c r="AC57" i="6"/>
  <c r="AE56" i="6"/>
  <c r="AD56" i="6"/>
  <c r="AC56" i="6"/>
  <c r="AE55" i="6"/>
  <c r="AD55" i="6"/>
  <c r="AC55" i="6"/>
  <c r="AE54" i="6"/>
  <c r="AD54" i="6"/>
  <c r="AC54" i="6"/>
  <c r="AE53" i="6"/>
  <c r="AD53" i="6"/>
  <c r="AC53" i="6"/>
  <c r="AE52" i="6"/>
  <c r="AD52" i="6"/>
  <c r="AC52" i="6"/>
  <c r="AE51" i="6"/>
  <c r="AD51" i="6"/>
  <c r="AC51" i="6"/>
  <c r="AE50" i="6"/>
  <c r="AD50" i="6"/>
  <c r="AC50" i="6"/>
  <c r="AE125" i="5"/>
  <c r="AD125" i="5"/>
  <c r="AC125" i="5"/>
  <c r="AE124" i="5"/>
  <c r="AD124" i="5"/>
  <c r="AC124" i="5"/>
  <c r="AE123" i="5"/>
  <c r="AD123" i="5"/>
  <c r="AC123" i="5"/>
  <c r="AE122" i="5"/>
  <c r="AD122" i="5"/>
  <c r="AC122" i="5"/>
  <c r="AE121" i="5"/>
  <c r="AD121" i="5"/>
  <c r="AC121" i="5"/>
  <c r="AE120" i="5"/>
  <c r="AD120" i="5"/>
  <c r="AC120" i="5"/>
  <c r="AE119" i="5"/>
  <c r="AD119" i="5"/>
  <c r="AC119" i="5"/>
  <c r="AE118" i="5"/>
  <c r="AD118" i="5"/>
  <c r="AC118" i="5"/>
  <c r="AE117" i="5"/>
  <c r="AD117" i="5"/>
  <c r="AC117" i="5"/>
  <c r="AE116" i="5"/>
  <c r="AD116" i="5"/>
  <c r="AC116" i="5"/>
  <c r="AE115" i="5"/>
  <c r="AD115" i="5"/>
  <c r="AC115" i="5"/>
  <c r="AE114" i="5"/>
  <c r="AD114" i="5"/>
  <c r="AC114" i="5"/>
  <c r="AE113" i="5"/>
  <c r="AD113" i="5"/>
  <c r="AC113" i="5"/>
  <c r="AE112" i="5"/>
  <c r="AD112" i="5"/>
  <c r="AC112" i="5"/>
  <c r="AE111" i="5"/>
  <c r="AD111" i="5"/>
  <c r="AC111" i="5"/>
  <c r="AE108" i="5"/>
  <c r="AD108" i="5"/>
  <c r="AC108" i="5"/>
  <c r="AE107" i="5"/>
  <c r="AD107" i="5"/>
  <c r="AC107" i="5"/>
  <c r="AE106" i="5"/>
  <c r="AD106" i="5"/>
  <c r="AC106" i="5"/>
  <c r="AE105" i="5"/>
  <c r="AD105" i="5"/>
  <c r="AC105" i="5"/>
  <c r="AE104" i="5"/>
  <c r="AD104" i="5"/>
  <c r="AC104" i="5"/>
  <c r="AE103" i="5"/>
  <c r="AD103" i="5"/>
  <c r="AC103" i="5"/>
  <c r="AE102" i="5"/>
  <c r="AD102" i="5"/>
  <c r="AC102" i="5"/>
  <c r="AE101" i="5"/>
  <c r="AD101" i="5"/>
  <c r="AC101" i="5"/>
  <c r="AE100" i="5"/>
  <c r="AD100" i="5"/>
  <c r="AC100" i="5"/>
  <c r="AE99" i="5"/>
  <c r="AD99" i="5"/>
  <c r="AC99" i="5"/>
  <c r="AE98" i="5"/>
  <c r="AD98" i="5"/>
  <c r="AC98" i="5"/>
  <c r="AE97" i="5"/>
  <c r="AD97" i="5"/>
  <c r="AC97" i="5"/>
  <c r="AE96" i="5"/>
  <c r="AD96" i="5"/>
  <c r="AC96" i="5"/>
  <c r="AE95" i="5"/>
  <c r="AD95" i="5"/>
  <c r="AC95" i="5"/>
  <c r="AE94" i="5"/>
  <c r="AD94" i="5"/>
  <c r="AC94" i="5"/>
  <c r="AE93" i="5"/>
  <c r="AD93" i="5"/>
  <c r="AC93" i="5"/>
  <c r="AE92" i="5"/>
  <c r="AD92" i="5"/>
  <c r="AC92" i="5"/>
  <c r="AE91" i="5"/>
  <c r="AD91" i="5"/>
  <c r="AC91" i="5"/>
  <c r="AE88" i="5"/>
  <c r="AD88" i="5"/>
  <c r="AC88" i="5"/>
  <c r="AE87" i="5"/>
  <c r="AD87" i="5"/>
  <c r="AC87" i="5"/>
  <c r="AE86" i="5"/>
  <c r="AD86" i="5"/>
  <c r="AC86" i="5"/>
  <c r="AE85" i="5"/>
  <c r="AD85" i="5"/>
  <c r="AC85" i="5"/>
  <c r="AE84" i="5"/>
  <c r="AD84" i="5"/>
  <c r="AC84" i="5"/>
  <c r="AE83" i="5"/>
  <c r="AD83" i="5"/>
  <c r="AC83" i="5"/>
  <c r="AE82" i="5"/>
  <c r="AD82" i="5"/>
  <c r="AC82" i="5"/>
  <c r="AE81" i="5"/>
  <c r="AD81" i="5"/>
  <c r="AC81" i="5"/>
  <c r="AE80" i="5"/>
  <c r="AD80" i="5"/>
  <c r="AC80" i="5"/>
  <c r="AE79" i="5"/>
  <c r="AD79" i="5"/>
  <c r="AC79" i="5"/>
  <c r="AE78" i="5"/>
  <c r="AD78" i="5"/>
  <c r="AC78" i="5"/>
  <c r="AE77" i="5"/>
  <c r="AD77" i="5"/>
  <c r="AC77" i="5"/>
  <c r="AE76" i="5"/>
  <c r="AD76" i="5"/>
  <c r="AC76" i="5"/>
  <c r="AE75" i="5"/>
  <c r="AD75" i="5"/>
  <c r="AC75" i="5"/>
  <c r="AE74" i="5"/>
  <c r="AD74" i="5"/>
  <c r="AC74" i="5"/>
  <c r="AE73" i="5"/>
  <c r="AD73" i="5"/>
  <c r="AC73" i="5"/>
  <c r="AE72" i="5"/>
  <c r="AD72" i="5"/>
  <c r="AC72" i="5"/>
  <c r="AE71" i="5"/>
  <c r="AD71" i="5"/>
  <c r="AC71" i="5"/>
  <c r="AE70" i="5"/>
  <c r="AD70" i="5"/>
  <c r="AC70" i="5"/>
  <c r="AE69" i="5"/>
  <c r="AD69" i="5"/>
  <c r="AC69" i="5"/>
  <c r="AE68" i="5"/>
  <c r="AD68" i="5"/>
  <c r="AC68" i="5"/>
  <c r="AE67" i="5"/>
  <c r="AD67" i="5"/>
  <c r="AC67" i="5"/>
  <c r="AE66" i="5"/>
  <c r="AD66" i="5"/>
  <c r="AC66" i="5"/>
  <c r="AE65" i="5"/>
  <c r="AD65" i="5"/>
  <c r="AC65" i="5"/>
  <c r="AE64" i="5"/>
  <c r="AD64" i="5"/>
  <c r="AC64" i="5"/>
  <c r="AE63" i="5"/>
  <c r="AD63" i="5"/>
  <c r="AC63" i="5"/>
  <c r="AE62" i="5"/>
  <c r="AD62" i="5"/>
  <c r="AC62" i="5"/>
  <c r="AE61" i="5"/>
  <c r="AD61" i="5"/>
  <c r="AC61" i="5"/>
  <c r="AE60" i="5"/>
  <c r="AD60" i="5"/>
  <c r="AC60" i="5"/>
  <c r="AE59" i="5"/>
  <c r="AD59" i="5"/>
  <c r="AC59" i="5"/>
  <c r="AE58" i="5"/>
  <c r="AD58" i="5"/>
  <c r="AC58" i="5"/>
  <c r="AE57" i="5"/>
  <c r="AD57" i="5"/>
  <c r="AC57" i="5"/>
  <c r="AE56" i="5"/>
  <c r="AD56" i="5"/>
  <c r="AC56" i="5"/>
  <c r="AE55" i="5"/>
  <c r="AD55" i="5"/>
  <c r="AC55" i="5"/>
  <c r="AE54" i="5"/>
  <c r="AD54" i="5"/>
  <c r="AC54" i="5"/>
  <c r="AE53" i="5"/>
  <c r="AD53" i="5"/>
  <c r="AC53" i="5"/>
  <c r="AE52" i="5"/>
  <c r="AD52" i="5"/>
  <c r="AC52" i="5"/>
  <c r="AE51" i="5"/>
  <c r="AD51" i="5"/>
  <c r="AC51" i="5"/>
  <c r="AE50" i="5"/>
  <c r="AD50" i="5"/>
  <c r="AC50" i="5"/>
  <c r="AE122" i="26"/>
  <c r="AD122" i="26"/>
  <c r="AC122" i="26"/>
  <c r="AE121" i="26"/>
  <c r="AD121" i="26"/>
  <c r="AC121" i="26"/>
  <c r="AE120" i="26"/>
  <c r="AD120" i="26"/>
  <c r="AC120" i="26"/>
  <c r="AE119" i="26"/>
  <c r="AD119" i="26"/>
  <c r="AC119" i="26"/>
  <c r="AE118" i="26"/>
  <c r="AD118" i="26"/>
  <c r="AC118" i="26"/>
  <c r="AE117" i="26"/>
  <c r="AD117" i="26"/>
  <c r="AC117" i="26"/>
  <c r="AE116" i="26"/>
  <c r="AD116" i="26"/>
  <c r="AC116" i="26"/>
  <c r="AE115" i="26"/>
  <c r="AD115" i="26"/>
  <c r="AC115" i="26"/>
  <c r="AE114" i="26"/>
  <c r="AD114" i="26"/>
  <c r="AC114" i="26"/>
  <c r="AE113" i="26"/>
  <c r="AD113" i="26"/>
  <c r="AC113" i="26"/>
  <c r="AE112" i="26"/>
  <c r="AD112" i="26"/>
  <c r="AC112" i="26"/>
  <c r="AE111" i="26"/>
  <c r="AD111" i="26"/>
  <c r="AC111" i="26"/>
  <c r="AE110" i="26"/>
  <c r="AD110" i="26"/>
  <c r="AC110" i="26"/>
  <c r="AE109" i="26"/>
  <c r="AD109" i="26"/>
  <c r="AC109" i="26"/>
  <c r="AE108" i="26"/>
  <c r="AD108" i="26"/>
  <c r="AC108" i="26"/>
  <c r="AE105" i="26"/>
  <c r="AD105" i="26"/>
  <c r="AC105" i="26"/>
  <c r="AE104" i="26"/>
  <c r="AD104" i="26"/>
  <c r="AC104" i="26"/>
  <c r="AE103" i="26"/>
  <c r="AD103" i="26"/>
  <c r="AC103" i="26"/>
  <c r="AE102" i="26"/>
  <c r="AD102" i="26"/>
  <c r="AC102" i="26"/>
  <c r="AE101" i="26"/>
  <c r="AD101" i="26"/>
  <c r="AC101" i="26"/>
  <c r="AE100" i="26"/>
  <c r="AD100" i="26"/>
  <c r="AC100" i="26"/>
  <c r="AE99" i="26"/>
  <c r="AD99" i="26"/>
  <c r="AC99" i="26"/>
  <c r="AE98" i="26"/>
  <c r="AD98" i="26"/>
  <c r="AC98" i="26"/>
  <c r="AE97" i="26"/>
  <c r="AD97" i="26"/>
  <c r="AC97" i="26"/>
  <c r="AE96" i="26"/>
  <c r="AD96" i="26"/>
  <c r="AC96" i="26"/>
  <c r="AE95" i="26"/>
  <c r="AD95" i="26"/>
  <c r="AC95" i="26"/>
  <c r="AE94" i="26"/>
  <c r="AD94" i="26"/>
  <c r="AC94" i="26"/>
  <c r="AE93" i="26"/>
  <c r="AD93" i="26"/>
  <c r="AC93" i="26"/>
  <c r="AE92" i="26"/>
  <c r="AD92" i="26"/>
  <c r="AC92" i="26"/>
  <c r="AE91" i="26"/>
  <c r="AD91" i="26"/>
  <c r="AC91" i="26"/>
  <c r="AE90" i="26"/>
  <c r="AD90" i="26"/>
  <c r="AC90" i="26"/>
  <c r="AE89" i="26"/>
  <c r="AD89" i="26"/>
  <c r="AC89" i="26"/>
  <c r="AE88" i="26"/>
  <c r="AD88" i="26"/>
  <c r="AC88" i="26"/>
  <c r="AE85" i="26"/>
  <c r="AD85" i="26"/>
  <c r="AC85" i="26"/>
  <c r="AE84" i="26"/>
  <c r="AD84" i="26"/>
  <c r="AC84" i="26"/>
  <c r="AE83" i="26"/>
  <c r="AD83" i="26"/>
  <c r="AC83" i="26"/>
  <c r="AE82" i="26"/>
  <c r="AD82" i="26"/>
  <c r="AC82" i="26"/>
  <c r="AE81" i="26"/>
  <c r="AD81" i="26"/>
  <c r="AC81" i="26"/>
  <c r="AE80" i="26"/>
  <c r="AD80" i="26"/>
  <c r="AC80" i="26"/>
  <c r="AE79" i="26"/>
  <c r="AD79" i="26"/>
  <c r="AC79" i="26"/>
  <c r="AE78" i="26"/>
  <c r="AD78" i="26"/>
  <c r="AC78" i="26"/>
  <c r="AE77" i="26"/>
  <c r="AD77" i="26"/>
  <c r="AC77" i="26"/>
  <c r="AE76" i="26"/>
  <c r="AD76" i="26"/>
  <c r="AC76" i="26"/>
  <c r="AE75" i="26"/>
  <c r="AD75" i="26"/>
  <c r="AC75" i="26"/>
  <c r="AE74" i="26"/>
  <c r="AD74" i="26"/>
  <c r="AC74" i="26"/>
  <c r="AE73" i="26"/>
  <c r="AD73" i="26"/>
  <c r="AC73" i="26"/>
  <c r="AE72" i="26"/>
  <c r="AD72" i="26"/>
  <c r="AC72" i="26"/>
  <c r="AE71" i="26"/>
  <c r="AD71" i="26"/>
  <c r="AC71" i="26"/>
  <c r="AE70" i="26"/>
  <c r="AD70" i="26"/>
  <c r="AC70" i="26"/>
  <c r="AE69" i="26"/>
  <c r="AD69" i="26"/>
  <c r="AC69" i="26"/>
  <c r="AE68" i="26"/>
  <c r="AD68" i="26"/>
  <c r="AC68" i="26"/>
  <c r="AE67" i="26"/>
  <c r="AD67" i="26"/>
  <c r="AC67" i="26"/>
  <c r="AE66" i="26"/>
  <c r="AD66" i="26"/>
  <c r="AC66" i="26"/>
  <c r="AE65" i="26"/>
  <c r="AD65" i="26"/>
  <c r="AC65" i="26"/>
  <c r="AE64" i="26"/>
  <c r="AD64" i="26"/>
  <c r="AC64" i="26"/>
  <c r="AE63" i="26"/>
  <c r="AD63" i="26"/>
  <c r="AC63" i="26"/>
  <c r="AE62" i="26"/>
  <c r="AD62" i="26"/>
  <c r="AC62" i="26"/>
  <c r="AE61" i="26"/>
  <c r="AD61" i="26"/>
  <c r="AC61" i="26"/>
  <c r="AE60" i="26"/>
  <c r="AD60" i="26"/>
  <c r="AC60" i="26"/>
  <c r="AE59" i="26"/>
  <c r="AD59" i="26"/>
  <c r="AC59" i="26"/>
  <c r="AE58" i="26"/>
  <c r="AD58" i="26"/>
  <c r="AC58" i="26"/>
  <c r="AE57" i="26"/>
  <c r="AD57" i="26"/>
  <c r="AC57" i="26"/>
  <c r="AE56" i="26"/>
  <c r="AD56" i="26"/>
  <c r="AC56" i="26"/>
  <c r="AE55" i="26"/>
  <c r="AD55" i="26"/>
  <c r="AC55" i="26"/>
  <c r="AE54" i="26"/>
  <c r="AD54" i="26"/>
  <c r="AC54" i="26"/>
  <c r="AE53" i="26"/>
  <c r="AD53" i="26"/>
  <c r="AC53" i="26"/>
  <c r="AE52" i="26"/>
  <c r="AD52" i="26"/>
  <c r="AC52" i="26"/>
  <c r="AE51" i="26"/>
  <c r="AD51" i="26"/>
  <c r="AC51" i="26"/>
  <c r="AE50" i="26"/>
  <c r="AD50" i="26"/>
  <c r="AC50" i="26"/>
  <c r="AE49" i="26"/>
  <c r="AD49" i="26"/>
  <c r="AC49" i="26"/>
  <c r="AE48" i="26"/>
  <c r="AD48" i="26"/>
  <c r="AC48" i="26"/>
  <c r="AE47" i="26"/>
  <c r="AD47" i="26"/>
  <c r="AC47" i="26"/>
  <c r="AE125" i="25"/>
  <c r="AD125" i="25"/>
  <c r="AC125" i="25"/>
  <c r="AE124" i="25"/>
  <c r="AD124" i="25"/>
  <c r="AC124" i="25"/>
  <c r="AE123" i="25"/>
  <c r="AD123" i="25"/>
  <c r="AC123" i="25"/>
  <c r="AE122" i="25"/>
  <c r="AD122" i="25"/>
  <c r="AC122" i="25"/>
  <c r="AE121" i="25"/>
  <c r="AD121" i="25"/>
  <c r="AC121" i="25"/>
  <c r="AE120" i="25"/>
  <c r="AD120" i="25"/>
  <c r="AC120" i="25"/>
  <c r="AE119" i="25"/>
  <c r="AD119" i="25"/>
  <c r="AC119" i="25"/>
  <c r="AE118" i="25"/>
  <c r="AD118" i="25"/>
  <c r="AC118" i="25"/>
  <c r="AE117" i="25"/>
  <c r="AD117" i="25"/>
  <c r="AC117" i="25"/>
  <c r="AE116" i="25"/>
  <c r="AD116" i="25"/>
  <c r="AC116" i="25"/>
  <c r="AE115" i="25"/>
  <c r="AD115" i="25"/>
  <c r="AC115" i="25"/>
  <c r="AE114" i="25"/>
  <c r="AD114" i="25"/>
  <c r="AC114" i="25"/>
  <c r="AE113" i="25"/>
  <c r="AD113" i="25"/>
  <c r="AC113" i="25"/>
  <c r="AE112" i="25"/>
  <c r="AD112" i="25"/>
  <c r="AC112" i="25"/>
  <c r="AE111" i="25"/>
  <c r="AD111" i="25"/>
  <c r="AC111" i="25"/>
  <c r="AE108" i="25"/>
  <c r="AD108" i="25"/>
  <c r="AC108" i="25"/>
  <c r="AE107" i="25"/>
  <c r="AD107" i="25"/>
  <c r="AC107" i="25"/>
  <c r="AE106" i="25"/>
  <c r="AD106" i="25"/>
  <c r="AC106" i="25"/>
  <c r="AE105" i="25"/>
  <c r="AD105" i="25"/>
  <c r="AC105" i="25"/>
  <c r="AE104" i="25"/>
  <c r="AD104" i="25"/>
  <c r="AC104" i="25"/>
  <c r="AE103" i="25"/>
  <c r="AD103" i="25"/>
  <c r="AC103" i="25"/>
  <c r="AE102" i="25"/>
  <c r="AD102" i="25"/>
  <c r="AC102" i="25"/>
  <c r="AE101" i="25"/>
  <c r="AD101" i="25"/>
  <c r="AC101" i="25"/>
  <c r="AE100" i="25"/>
  <c r="AD100" i="25"/>
  <c r="AC100" i="25"/>
  <c r="AE99" i="25"/>
  <c r="AD99" i="25"/>
  <c r="AC99" i="25"/>
  <c r="AE98" i="25"/>
  <c r="AD98" i="25"/>
  <c r="AC98" i="25"/>
  <c r="AE97" i="25"/>
  <c r="AD97" i="25"/>
  <c r="AC97" i="25"/>
  <c r="AE96" i="25"/>
  <c r="AD96" i="25"/>
  <c r="AC96" i="25"/>
  <c r="AE95" i="25"/>
  <c r="AD95" i="25"/>
  <c r="AC95" i="25"/>
  <c r="AE94" i="25"/>
  <c r="AD94" i="25"/>
  <c r="AC94" i="25"/>
  <c r="AE93" i="25"/>
  <c r="AD93" i="25"/>
  <c r="AC93" i="25"/>
  <c r="AE92" i="25"/>
  <c r="AD92" i="25"/>
  <c r="AC92" i="25"/>
  <c r="AE91" i="25"/>
  <c r="AD91" i="25"/>
  <c r="AC91" i="25"/>
  <c r="AE88" i="25"/>
  <c r="AD88" i="25"/>
  <c r="AC88" i="25"/>
  <c r="AE87" i="25"/>
  <c r="AD87" i="25"/>
  <c r="AC87" i="25"/>
  <c r="AE86" i="25"/>
  <c r="AD86" i="25"/>
  <c r="AC86" i="25"/>
  <c r="AE85" i="25"/>
  <c r="AD85" i="25"/>
  <c r="AC85" i="25"/>
  <c r="AE84" i="25"/>
  <c r="AD84" i="25"/>
  <c r="AC84" i="25"/>
  <c r="AE83" i="25"/>
  <c r="AD83" i="25"/>
  <c r="AC83" i="25"/>
  <c r="AE82" i="25"/>
  <c r="AD82" i="25"/>
  <c r="AC82" i="25"/>
  <c r="AE81" i="25"/>
  <c r="AD81" i="25"/>
  <c r="AC81" i="25"/>
  <c r="AE80" i="25"/>
  <c r="AD80" i="25"/>
  <c r="AC80" i="25"/>
  <c r="AE79" i="25"/>
  <c r="AD79" i="25"/>
  <c r="AC79" i="25"/>
  <c r="AE78" i="25"/>
  <c r="AD78" i="25"/>
  <c r="AC78" i="25"/>
  <c r="AE77" i="25"/>
  <c r="AD77" i="25"/>
  <c r="AC77" i="25"/>
  <c r="AE76" i="25"/>
  <c r="AD76" i="25"/>
  <c r="AC76" i="25"/>
  <c r="AE75" i="25"/>
  <c r="AD75" i="25"/>
  <c r="AC75" i="25"/>
  <c r="AE74" i="25"/>
  <c r="AD74" i="25"/>
  <c r="AC74" i="25"/>
  <c r="AE73" i="25"/>
  <c r="AD73" i="25"/>
  <c r="AC73" i="25"/>
  <c r="AE72" i="25"/>
  <c r="AD72" i="25"/>
  <c r="AC72" i="25"/>
  <c r="AE71" i="25"/>
  <c r="AD71" i="25"/>
  <c r="AC71" i="25"/>
  <c r="AE70" i="25"/>
  <c r="AD70" i="25"/>
  <c r="AC70" i="25"/>
  <c r="AE69" i="25"/>
  <c r="AD69" i="25"/>
  <c r="AC69" i="25"/>
  <c r="AE68" i="25"/>
  <c r="AD68" i="25"/>
  <c r="AC68" i="25"/>
  <c r="AE67" i="25"/>
  <c r="AD67" i="25"/>
  <c r="AC67" i="25"/>
  <c r="AE66" i="25"/>
  <c r="AD66" i="25"/>
  <c r="AC66" i="25"/>
  <c r="AE65" i="25"/>
  <c r="AD65" i="25"/>
  <c r="AC65" i="25"/>
  <c r="AE64" i="25"/>
  <c r="AD64" i="25"/>
  <c r="AC64" i="25"/>
  <c r="AE63" i="25"/>
  <c r="AD63" i="25"/>
  <c r="AC63" i="25"/>
  <c r="AE62" i="25"/>
  <c r="AD62" i="25"/>
  <c r="AC62" i="25"/>
  <c r="AE61" i="25"/>
  <c r="AD61" i="25"/>
  <c r="AC61" i="25"/>
  <c r="AE60" i="25"/>
  <c r="AD60" i="25"/>
  <c r="AC60" i="25"/>
  <c r="AE59" i="25"/>
  <c r="AD59" i="25"/>
  <c r="AC59" i="25"/>
  <c r="AE58" i="25"/>
  <c r="AD58" i="25"/>
  <c r="AC58" i="25"/>
  <c r="AE57" i="25"/>
  <c r="AD57" i="25"/>
  <c r="AC57" i="25"/>
  <c r="AE56" i="25"/>
  <c r="AD56" i="25"/>
  <c r="AC56" i="25"/>
  <c r="AE55" i="25"/>
  <c r="AD55" i="25"/>
  <c r="AC55" i="25"/>
  <c r="AE54" i="25"/>
  <c r="AD54" i="25"/>
  <c r="AC54" i="25"/>
  <c r="AE53" i="25"/>
  <c r="AD53" i="25"/>
  <c r="AC53" i="25"/>
  <c r="AE52" i="25"/>
  <c r="AD52" i="25"/>
  <c r="AC52" i="25"/>
  <c r="AE51" i="25"/>
  <c r="AD51" i="25"/>
  <c r="AC51" i="25"/>
  <c r="AE50" i="25"/>
  <c r="AD50" i="25"/>
  <c r="AC50" i="25"/>
  <c r="AE125" i="4"/>
  <c r="AD125" i="4"/>
  <c r="AC125" i="4"/>
  <c r="AE124" i="4"/>
  <c r="AD124" i="4"/>
  <c r="AC124" i="4"/>
  <c r="AE123" i="4"/>
  <c r="AD123" i="4"/>
  <c r="AC123" i="4"/>
  <c r="AE122" i="4"/>
  <c r="AD122" i="4"/>
  <c r="AC122" i="4"/>
  <c r="AE121" i="4"/>
  <c r="AD121" i="4"/>
  <c r="AC121" i="4"/>
  <c r="AE120" i="4"/>
  <c r="AD120" i="4"/>
  <c r="AC120" i="4"/>
  <c r="AE119" i="4"/>
  <c r="AD119" i="4"/>
  <c r="AC119" i="4"/>
  <c r="AE118" i="4"/>
  <c r="AD118" i="4"/>
  <c r="AC118" i="4"/>
  <c r="AE117" i="4"/>
  <c r="AD117" i="4"/>
  <c r="AC117" i="4"/>
  <c r="AE116" i="4"/>
  <c r="AD116" i="4"/>
  <c r="AC116" i="4"/>
  <c r="AE115" i="4"/>
  <c r="AD115" i="4"/>
  <c r="AC115" i="4"/>
  <c r="AE114" i="4"/>
  <c r="AD114" i="4"/>
  <c r="AC114" i="4"/>
  <c r="AE113" i="4"/>
  <c r="AD113" i="4"/>
  <c r="AC113" i="4"/>
  <c r="AE112" i="4"/>
  <c r="AD112" i="4"/>
  <c r="AC112" i="4"/>
  <c r="AE111" i="4"/>
  <c r="AD111" i="4"/>
  <c r="AC111" i="4"/>
  <c r="AE108" i="4"/>
  <c r="AD108" i="4"/>
  <c r="AC108" i="4"/>
  <c r="AE107" i="4"/>
  <c r="AD107" i="4"/>
  <c r="AC107" i="4"/>
  <c r="AE106" i="4"/>
  <c r="AD106" i="4"/>
  <c r="AC106" i="4"/>
  <c r="AE105" i="4"/>
  <c r="AD105" i="4"/>
  <c r="AC105" i="4"/>
  <c r="AE104" i="4"/>
  <c r="AD104" i="4"/>
  <c r="AC104" i="4"/>
  <c r="AE103" i="4"/>
  <c r="AD103" i="4"/>
  <c r="AC103" i="4"/>
  <c r="AE102" i="4"/>
  <c r="AD102" i="4"/>
  <c r="AC102" i="4"/>
  <c r="AE101" i="4"/>
  <c r="AD101" i="4"/>
  <c r="AC101" i="4"/>
  <c r="AE100" i="4"/>
  <c r="AD100" i="4"/>
  <c r="AC100" i="4"/>
  <c r="AE99" i="4"/>
  <c r="AD99" i="4"/>
  <c r="AC99" i="4"/>
  <c r="AE98" i="4"/>
  <c r="AD98" i="4"/>
  <c r="AC98" i="4"/>
  <c r="AE97" i="4"/>
  <c r="AD97" i="4"/>
  <c r="AC97" i="4"/>
  <c r="AE96" i="4"/>
  <c r="AD96" i="4"/>
  <c r="AC96" i="4"/>
  <c r="AE95" i="4"/>
  <c r="AD95" i="4"/>
  <c r="AC95" i="4"/>
  <c r="AE94" i="4"/>
  <c r="AD94" i="4"/>
  <c r="AC94" i="4"/>
  <c r="AE93" i="4"/>
  <c r="AD93" i="4"/>
  <c r="AC93" i="4"/>
  <c r="AE92" i="4"/>
  <c r="AD92" i="4"/>
  <c r="AC92" i="4"/>
  <c r="AE91" i="4"/>
  <c r="AD91" i="4"/>
  <c r="AC91" i="4"/>
  <c r="AE88" i="4"/>
  <c r="AD88" i="4"/>
  <c r="AC88" i="4"/>
  <c r="AE87" i="4"/>
  <c r="AD87" i="4"/>
  <c r="AC87" i="4"/>
  <c r="AE86" i="4"/>
  <c r="AD86" i="4"/>
  <c r="AC86" i="4"/>
  <c r="AE85" i="4"/>
  <c r="AD85" i="4"/>
  <c r="AC85" i="4"/>
  <c r="AE84" i="4"/>
  <c r="AD84" i="4"/>
  <c r="AC84" i="4"/>
  <c r="AE83" i="4"/>
  <c r="AD83" i="4"/>
  <c r="AC83" i="4"/>
  <c r="AE82" i="4"/>
  <c r="AD82" i="4"/>
  <c r="AC82" i="4"/>
  <c r="AE81" i="4"/>
  <c r="AD81" i="4"/>
  <c r="AC81" i="4"/>
  <c r="AE80" i="4"/>
  <c r="AD80" i="4"/>
  <c r="AC80" i="4"/>
  <c r="AE79" i="4"/>
  <c r="AD79" i="4"/>
  <c r="AC79" i="4"/>
  <c r="AE78" i="4"/>
  <c r="AD78" i="4"/>
  <c r="AC78" i="4"/>
  <c r="AE77" i="4"/>
  <c r="AD77" i="4"/>
  <c r="AC77" i="4"/>
  <c r="AE76" i="4"/>
  <c r="AD76" i="4"/>
  <c r="AC76" i="4"/>
  <c r="AE75" i="4"/>
  <c r="AD75" i="4"/>
  <c r="AC75" i="4"/>
  <c r="AE74" i="4"/>
  <c r="AD74" i="4"/>
  <c r="AC74" i="4"/>
  <c r="AE73" i="4"/>
  <c r="AD73" i="4"/>
  <c r="AC73" i="4"/>
  <c r="AE72" i="4"/>
  <c r="AD72" i="4"/>
  <c r="AC72" i="4"/>
  <c r="AE71" i="4"/>
  <c r="AD71" i="4"/>
  <c r="AC71" i="4"/>
  <c r="AE70" i="4"/>
  <c r="AD70" i="4"/>
  <c r="AC70" i="4"/>
  <c r="AE69" i="4"/>
  <c r="AD69" i="4"/>
  <c r="AC69" i="4"/>
  <c r="AE68" i="4"/>
  <c r="AD68" i="4"/>
  <c r="AC68" i="4"/>
  <c r="AE67" i="4"/>
  <c r="AD67" i="4"/>
  <c r="AC67" i="4"/>
  <c r="AE66" i="4"/>
  <c r="AD66" i="4"/>
  <c r="AC66" i="4"/>
  <c r="AE65" i="4"/>
  <c r="AD65" i="4"/>
  <c r="AC65" i="4"/>
  <c r="AE64" i="4"/>
  <c r="AD64" i="4"/>
  <c r="AC64" i="4"/>
  <c r="AE63" i="4"/>
  <c r="AD63" i="4"/>
  <c r="AC63" i="4"/>
  <c r="AE62" i="4"/>
  <c r="AD62" i="4"/>
  <c r="AC62" i="4"/>
  <c r="AE61" i="4"/>
  <c r="AD61" i="4"/>
  <c r="AC61" i="4"/>
  <c r="AE60" i="4"/>
  <c r="AD60" i="4"/>
  <c r="AC60" i="4"/>
  <c r="AE59" i="4"/>
  <c r="AD59" i="4"/>
  <c r="AC59" i="4"/>
  <c r="AE58" i="4"/>
  <c r="AD58" i="4"/>
  <c r="AC58" i="4"/>
  <c r="AE57" i="4"/>
  <c r="AD57" i="4"/>
  <c r="AC57" i="4"/>
  <c r="AE56" i="4"/>
  <c r="AD56" i="4"/>
  <c r="AC56" i="4"/>
  <c r="AE55" i="4"/>
  <c r="AD55" i="4"/>
  <c r="AC55" i="4"/>
  <c r="AE54" i="4"/>
  <c r="AD54" i="4"/>
  <c r="AC54" i="4"/>
  <c r="AE53" i="4"/>
  <c r="AD53" i="4"/>
  <c r="AC53" i="4"/>
  <c r="AE52" i="4"/>
  <c r="AD52" i="4"/>
  <c r="AC52" i="4"/>
  <c r="AE51" i="4"/>
  <c r="AD51" i="4"/>
  <c r="AC51" i="4"/>
  <c r="AE50" i="4"/>
  <c r="AD50" i="4"/>
  <c r="AC50" i="4"/>
  <c r="AE125" i="2"/>
  <c r="AD125" i="2"/>
  <c r="AC125" i="2"/>
  <c r="AE124" i="2"/>
  <c r="AD124" i="2"/>
  <c r="AC124" i="2"/>
  <c r="AE123" i="2"/>
  <c r="AD123" i="2"/>
  <c r="AC123" i="2"/>
  <c r="AE122" i="2"/>
  <c r="AD122" i="2"/>
  <c r="AC122" i="2"/>
  <c r="AE121" i="2"/>
  <c r="AD121" i="2"/>
  <c r="AC121" i="2"/>
  <c r="AE120" i="2"/>
  <c r="AD120" i="2"/>
  <c r="AC120" i="2"/>
  <c r="AE119" i="2"/>
  <c r="AD119" i="2"/>
  <c r="AC119" i="2"/>
  <c r="AE118" i="2"/>
  <c r="AD118" i="2"/>
  <c r="AC118" i="2"/>
  <c r="AE117" i="2"/>
  <c r="AD117" i="2"/>
  <c r="AC117" i="2"/>
  <c r="AE116" i="2"/>
  <c r="AD116" i="2"/>
  <c r="AC116" i="2"/>
  <c r="AE115" i="2"/>
  <c r="AD115" i="2"/>
  <c r="AC115" i="2"/>
  <c r="AE114" i="2"/>
  <c r="AD114" i="2"/>
  <c r="AC114" i="2"/>
  <c r="AE113" i="2"/>
  <c r="AD113" i="2"/>
  <c r="AC113" i="2"/>
  <c r="AE112" i="2"/>
  <c r="AD112" i="2"/>
  <c r="AC112" i="2"/>
  <c r="AE111" i="2"/>
  <c r="AD111" i="2"/>
  <c r="AC111" i="2"/>
  <c r="AE108" i="2"/>
  <c r="AD108" i="2"/>
  <c r="AC108" i="2"/>
  <c r="AE107" i="2"/>
  <c r="AD107" i="2"/>
  <c r="AC107" i="2"/>
  <c r="AE106" i="2"/>
  <c r="AD106" i="2"/>
  <c r="AC106" i="2"/>
  <c r="AE105" i="2"/>
  <c r="AD105" i="2"/>
  <c r="AC105" i="2"/>
  <c r="AE104" i="2"/>
  <c r="AD104" i="2"/>
  <c r="AC104" i="2"/>
  <c r="AE103" i="2"/>
  <c r="AD103" i="2"/>
  <c r="AC103" i="2"/>
  <c r="AE102" i="2"/>
  <c r="AD102" i="2"/>
  <c r="AC102" i="2"/>
  <c r="AE101" i="2"/>
  <c r="AD101" i="2"/>
  <c r="AC101" i="2"/>
  <c r="AE100" i="2"/>
  <c r="AD100" i="2"/>
  <c r="AC100" i="2"/>
  <c r="AE99" i="2"/>
  <c r="AD99" i="2"/>
  <c r="AC99" i="2"/>
  <c r="AE98" i="2"/>
  <c r="AD98" i="2"/>
  <c r="AC98" i="2"/>
  <c r="AE97" i="2"/>
  <c r="AD97" i="2"/>
  <c r="AC97" i="2"/>
  <c r="AE96" i="2"/>
  <c r="AD96" i="2"/>
  <c r="AC96" i="2"/>
  <c r="AE95" i="2"/>
  <c r="AD95" i="2"/>
  <c r="AC95" i="2"/>
  <c r="AE94" i="2"/>
  <c r="AD94" i="2"/>
  <c r="AC94" i="2"/>
  <c r="AE93" i="2"/>
  <c r="AD93" i="2"/>
  <c r="AC93" i="2"/>
  <c r="AE92" i="2"/>
  <c r="AD92" i="2"/>
  <c r="AC92" i="2"/>
  <c r="AE91" i="2"/>
  <c r="AD91" i="2"/>
  <c r="AC91" i="2"/>
  <c r="AE76" i="2"/>
  <c r="AE75" i="2"/>
  <c r="AE74" i="2"/>
  <c r="AE67" i="2"/>
  <c r="AE66" i="2"/>
  <c r="AE65" i="2"/>
  <c r="AE70" i="2"/>
  <c r="AE69" i="2"/>
  <c r="AE68" i="2"/>
  <c r="AE88" i="2"/>
  <c r="AE87" i="2"/>
  <c r="AE86" i="2"/>
  <c r="AE61" i="2"/>
  <c r="AE60" i="2"/>
  <c r="AE59" i="2"/>
  <c r="AE82" i="2"/>
  <c r="AE81" i="2"/>
  <c r="AE80" i="2"/>
  <c r="AE79" i="2"/>
  <c r="AE78" i="2"/>
  <c r="AE77" i="2"/>
  <c r="AE85" i="2"/>
  <c r="AE84" i="2"/>
  <c r="AE83" i="2"/>
  <c r="AE73" i="2"/>
  <c r="AE72" i="2"/>
  <c r="AE71" i="2"/>
  <c r="AE64" i="2"/>
  <c r="AE63" i="2"/>
  <c r="AE62" i="2"/>
  <c r="AE58" i="2"/>
  <c r="AE57" i="2"/>
  <c r="AE56" i="2"/>
  <c r="AE55" i="2"/>
  <c r="AE54" i="2"/>
  <c r="AE53" i="2"/>
  <c r="AE52" i="2"/>
  <c r="AE51" i="2"/>
  <c r="AE50" i="2"/>
  <c r="AD14" i="4" l="1"/>
  <c r="AE21" i="5"/>
  <c r="AC22" i="5"/>
  <c r="AE24" i="5"/>
  <c r="AD25" i="5"/>
  <c r="AC26" i="5"/>
  <c r="AD27" i="5"/>
  <c r="AD28" i="5"/>
  <c r="AE29" i="5"/>
  <c r="AE30" i="5"/>
  <c r="AC31" i="5"/>
  <c r="AD32" i="5"/>
  <c r="AD6" i="6"/>
  <c r="AD7" i="6"/>
  <c r="AE8" i="6"/>
  <c r="AE9" i="6"/>
  <c r="AC10" i="6"/>
  <c r="AC11" i="6"/>
  <c r="AD12" i="6"/>
  <c r="AD13" i="6"/>
  <c r="AE14" i="6"/>
  <c r="AD15" i="6"/>
  <c r="AD16" i="6"/>
  <c r="AC17" i="6"/>
  <c r="AE11" i="10"/>
  <c r="AE22" i="10"/>
  <c r="AE26" i="10"/>
  <c r="AE31" i="10"/>
  <c r="AE6" i="11"/>
  <c r="AE7" i="12"/>
  <c r="AD8" i="12"/>
  <c r="AE9" i="12"/>
  <c r="AE10" i="12"/>
  <c r="AE11" i="12"/>
  <c r="AE12" i="12"/>
  <c r="AE13" i="12"/>
  <c r="AE14" i="12"/>
  <c r="AC15" i="12"/>
  <c r="AC16" i="12"/>
  <c r="AD17" i="12"/>
  <c r="AD24" i="12"/>
  <c r="AC25" i="12"/>
  <c r="AD25" i="23"/>
  <c r="AC25" i="4"/>
  <c r="AD6" i="5"/>
  <c r="AD7" i="5"/>
  <c r="AE8" i="5"/>
  <c r="AE9" i="5"/>
  <c r="AD10" i="5"/>
  <c r="AC11" i="5"/>
  <c r="AD12" i="5"/>
  <c r="AD13" i="5"/>
  <c r="AE14" i="5"/>
  <c r="AD15" i="5"/>
  <c r="AD16" i="5"/>
  <c r="AC17" i="5"/>
  <c r="AE6" i="25"/>
  <c r="AE7" i="25"/>
  <c r="AE8" i="25"/>
  <c r="AE10" i="25"/>
  <c r="AE11" i="25"/>
  <c r="AE12" i="25"/>
  <c r="AE14" i="25"/>
  <c r="AD27" i="25"/>
  <c r="AE29" i="25"/>
  <c r="AE3" i="26"/>
  <c r="AE4" i="26"/>
  <c r="AD5" i="26"/>
  <c r="AC6" i="26"/>
  <c r="AC7" i="26"/>
  <c r="AD8" i="26"/>
  <c r="AE9" i="26"/>
  <c r="AE10" i="26"/>
  <c r="AD11" i="26"/>
  <c r="AC12" i="26"/>
  <c r="AC13" i="26"/>
  <c r="AD14" i="26"/>
  <c r="D15" i="26"/>
  <c r="D16" i="26"/>
  <c r="D17" i="26"/>
  <c r="AC18" i="26"/>
  <c r="AC19" i="26"/>
  <c r="AE20" i="26"/>
  <c r="AE21" i="26"/>
  <c r="AC22" i="26"/>
  <c r="AC23" i="26"/>
  <c r="AE24" i="26"/>
  <c r="AE25" i="26"/>
  <c r="AC26" i="26"/>
  <c r="AC27" i="26"/>
  <c r="AC28" i="26"/>
  <c r="AE29" i="26"/>
  <c r="AE13" i="23"/>
  <c r="AE26" i="23"/>
  <c r="AD21" i="9"/>
  <c r="AC22" i="9"/>
  <c r="AD23" i="9"/>
  <c r="AE24" i="9"/>
  <c r="AD25" i="9"/>
  <c r="AC26" i="9"/>
  <c r="AD27" i="9"/>
  <c r="AD28" i="9"/>
  <c r="AE29" i="9"/>
  <c r="AC30" i="9"/>
  <c r="AC31" i="9"/>
  <c r="AD32" i="9"/>
  <c r="AE25" i="11"/>
  <c r="AC31" i="11"/>
  <c r="AC27" i="8"/>
  <c r="AC28" i="8"/>
  <c r="AD29" i="8"/>
  <c r="AC30" i="8"/>
  <c r="AD31" i="8"/>
  <c r="AC32" i="8"/>
  <c r="AE6" i="8"/>
  <c r="AE7" i="8"/>
  <c r="AE8" i="8"/>
  <c r="AC9" i="8"/>
  <c r="AC10" i="8"/>
  <c r="AD11" i="8"/>
  <c r="AD12" i="8"/>
  <c r="AD13" i="8"/>
  <c r="AE14" i="8"/>
  <c r="AD16" i="8"/>
  <c r="AD17" i="8"/>
  <c r="AD22" i="8"/>
  <c r="AD24" i="8"/>
  <c r="AD25" i="8"/>
  <c r="AD26" i="8"/>
  <c r="AE6" i="26"/>
  <c r="AE7" i="26"/>
  <c r="AE12" i="26"/>
  <c r="AE13" i="26"/>
  <c r="AD18" i="26"/>
  <c r="AD19" i="26"/>
  <c r="AE22" i="26"/>
  <c r="AD23" i="26"/>
  <c r="AE27" i="26"/>
  <c r="AD28" i="26"/>
  <c r="AD8" i="37"/>
  <c r="AC14" i="37"/>
  <c r="AE23" i="2"/>
  <c r="AE27" i="2"/>
  <c r="AE28" i="2"/>
  <c r="AE32" i="2"/>
  <c r="AE6" i="2"/>
  <c r="AE7" i="2"/>
  <c r="AE12" i="2"/>
  <c r="AE13" i="2"/>
  <c r="AD8" i="23"/>
  <c r="AD9" i="23"/>
  <c r="AE11" i="23"/>
  <c r="AD15" i="23"/>
  <c r="AD21" i="23"/>
  <c r="AD22" i="23"/>
  <c r="AE23" i="23"/>
  <c r="AE27" i="23"/>
  <c r="AD30" i="23"/>
  <c r="AE31" i="23"/>
  <c r="AE32" i="23"/>
  <c r="AC13" i="23"/>
  <c r="AD13" i="23"/>
  <c r="AD21" i="37"/>
  <c r="AC24" i="37"/>
  <c r="AD25" i="37"/>
  <c r="AD27" i="37"/>
  <c r="AD30" i="37"/>
  <c r="AE31" i="37"/>
  <c r="AE7" i="37"/>
  <c r="AD9" i="37"/>
  <c r="AD12" i="37"/>
  <c r="AE14" i="37"/>
  <c r="AD16" i="37"/>
  <c r="AE24" i="37"/>
  <c r="AE29" i="37"/>
  <c r="AE22" i="37"/>
  <c r="AD23" i="37"/>
  <c r="AE26" i="37"/>
  <c r="AD28" i="37"/>
  <c r="AC29" i="37"/>
  <c r="AD32" i="37"/>
  <c r="AD6" i="37"/>
  <c r="AC8" i="37"/>
  <c r="AD10" i="37"/>
  <c r="AE11" i="37"/>
  <c r="AD13" i="37"/>
  <c r="AD15" i="37"/>
  <c r="AE10" i="37"/>
  <c r="AE21" i="37"/>
  <c r="AE25" i="37"/>
  <c r="AE30" i="37"/>
  <c r="D19" i="12"/>
  <c r="D20" i="12"/>
  <c r="AC20" i="12" s="1"/>
  <c r="AE6" i="12"/>
  <c r="AC9" i="12"/>
  <c r="AD31" i="11"/>
  <c r="AD11" i="11"/>
  <c r="AE12" i="11"/>
  <c r="AE13" i="11"/>
  <c r="AE26" i="11"/>
  <c r="AE31" i="11"/>
  <c r="AD32" i="11"/>
  <c r="AE32" i="11"/>
  <c r="AE23" i="11"/>
  <c r="AD26" i="11"/>
  <c r="AE7" i="11"/>
  <c r="AD27" i="11"/>
  <c r="AE28" i="11"/>
  <c r="AE9" i="11"/>
  <c r="AE10" i="11"/>
  <c r="AD12" i="11"/>
  <c r="AC17" i="11"/>
  <c r="D20" i="11"/>
  <c r="AC20" i="11" s="1"/>
  <c r="AE21" i="11"/>
  <c r="AC22" i="11"/>
  <c r="AD22" i="11"/>
  <c r="AD6" i="11"/>
  <c r="AE27" i="11"/>
  <c r="AE6" i="10"/>
  <c r="AE7" i="10"/>
  <c r="AC8" i="10"/>
  <c r="AC9" i="10"/>
  <c r="AC10" i="10"/>
  <c r="AD11" i="10"/>
  <c r="AE12" i="10"/>
  <c r="AE13" i="10"/>
  <c r="AC14" i="10"/>
  <c r="AC15" i="10"/>
  <c r="AC16" i="10"/>
  <c r="AD17" i="10"/>
  <c r="D18" i="10"/>
  <c r="D19" i="10"/>
  <c r="D20" i="10"/>
  <c r="AC21" i="10"/>
  <c r="AD22" i="10"/>
  <c r="AE23" i="10"/>
  <c r="AC24" i="10"/>
  <c r="AC25" i="10"/>
  <c r="AD26" i="10"/>
  <c r="AE27" i="10"/>
  <c r="AE28" i="10"/>
  <c r="AC29" i="10"/>
  <c r="AC30" i="10"/>
  <c r="AD31" i="10"/>
  <c r="AE32" i="10"/>
  <c r="AD9" i="10"/>
  <c r="AE10" i="10"/>
  <c r="AE15" i="10"/>
  <c r="AE16" i="10"/>
  <c r="AD21" i="10"/>
  <c r="AE25" i="10"/>
  <c r="AE30" i="10"/>
  <c r="AE17" i="10"/>
  <c r="AE26" i="9"/>
  <c r="AE31" i="9"/>
  <c r="AE7" i="9"/>
  <c r="AE12" i="9"/>
  <c r="AE13" i="9"/>
  <c r="AE23" i="9"/>
  <c r="AE27" i="9"/>
  <c r="AE28" i="9"/>
  <c r="AE32" i="9"/>
  <c r="D20" i="9"/>
  <c r="AE11" i="9"/>
  <c r="AE17" i="9"/>
  <c r="AE22" i="9"/>
  <c r="AE12" i="8"/>
  <c r="AE27" i="8"/>
  <c r="AE28" i="8"/>
  <c r="AD30" i="8"/>
  <c r="I41" i="36" s="1"/>
  <c r="AD21" i="8"/>
  <c r="AD14" i="8"/>
  <c r="AE29" i="8"/>
  <c r="AD7" i="8"/>
  <c r="AD15" i="8"/>
  <c r="AE11" i="7"/>
  <c r="AE8" i="7"/>
  <c r="AC10" i="7"/>
  <c r="AD10" i="7"/>
  <c r="AD9" i="7"/>
  <c r="AE10" i="7"/>
  <c r="AC15" i="7"/>
  <c r="AD15" i="7"/>
  <c r="D20" i="6"/>
  <c r="AE20" i="6" s="1"/>
  <c r="AD23" i="6"/>
  <c r="AD11" i="6"/>
  <c r="AE22" i="6"/>
  <c r="AE26" i="6"/>
  <c r="AD31" i="6"/>
  <c r="AE6" i="6"/>
  <c r="AE7" i="6"/>
  <c r="AE12" i="6"/>
  <c r="AE13" i="6"/>
  <c r="AE23" i="6"/>
  <c r="AE27" i="6"/>
  <c r="AE28" i="6"/>
  <c r="AE32" i="6"/>
  <c r="D20" i="5"/>
  <c r="AD23" i="5"/>
  <c r="AE11" i="5"/>
  <c r="AE22" i="5"/>
  <c r="AE26" i="5"/>
  <c r="AE31" i="5"/>
  <c r="AE6" i="5"/>
  <c r="AE7" i="5"/>
  <c r="AE12" i="5"/>
  <c r="AE13" i="5"/>
  <c r="AE23" i="5"/>
  <c r="AE27" i="5"/>
  <c r="AE28" i="5"/>
  <c r="AE32" i="5"/>
  <c r="AD25" i="4"/>
  <c r="AE11" i="4"/>
  <c r="AD21" i="4"/>
  <c r="AD24" i="4"/>
  <c r="AC30" i="4"/>
  <c r="AD30" i="4"/>
  <c r="AE8" i="4"/>
  <c r="AC10" i="4"/>
  <c r="AD10" i="4"/>
  <c r="AE30" i="4"/>
  <c r="AD29" i="4"/>
  <c r="AD9" i="4"/>
  <c r="AE10" i="4"/>
  <c r="AC15" i="4"/>
  <c r="AD15" i="4"/>
  <c r="AD6" i="2"/>
  <c r="AD7" i="2"/>
  <c r="AE8" i="2"/>
  <c r="AD9" i="2"/>
  <c r="AD10" i="2"/>
  <c r="AC11" i="2"/>
  <c r="AD12" i="2"/>
  <c r="AD13" i="2"/>
  <c r="AE14" i="2"/>
  <c r="AD15" i="2"/>
  <c r="AC16" i="2"/>
  <c r="AC17" i="2"/>
  <c r="D20" i="2"/>
  <c r="AD21" i="2"/>
  <c r="AC22" i="2"/>
  <c r="AD23" i="2"/>
  <c r="AE24" i="2"/>
  <c r="AE25" i="2"/>
  <c r="AC26" i="2"/>
  <c r="AD27" i="2"/>
  <c r="AD28" i="2"/>
  <c r="AE29" i="2"/>
  <c r="AD30" i="2"/>
  <c r="AC31" i="2"/>
  <c r="AC32" i="2"/>
  <c r="AE11" i="2"/>
  <c r="AE17" i="2"/>
  <c r="AE22" i="2"/>
  <c r="AE26" i="2"/>
  <c r="AE31" i="2"/>
  <c r="AD32" i="2"/>
  <c r="AE28" i="38"/>
  <c r="AC30" i="38"/>
  <c r="AE32" i="38"/>
  <c r="AE9" i="38"/>
  <c r="AE10" i="38"/>
  <c r="AE15" i="38"/>
  <c r="AE29" i="38"/>
  <c r="AD30" i="38"/>
  <c r="AE27" i="38"/>
  <c r="AC29" i="38"/>
  <c r="AE31" i="38"/>
  <c r="AE30" i="38"/>
  <c r="AE21" i="38"/>
  <c r="AE25" i="38"/>
  <c r="AD6" i="38"/>
  <c r="AD7" i="38"/>
  <c r="AC8" i="38"/>
  <c r="AC9" i="38"/>
  <c r="AC10" i="38"/>
  <c r="AE11" i="38"/>
  <c r="AC12" i="38"/>
  <c r="AC13" i="38"/>
  <c r="AC14" i="38"/>
  <c r="AC15" i="38"/>
  <c r="AC16" i="38"/>
  <c r="D18" i="38"/>
  <c r="D19" i="38"/>
  <c r="AC21" i="38"/>
  <c r="P38" i="36" s="1"/>
  <c r="AE22" i="38"/>
  <c r="AD23" i="38"/>
  <c r="AC24" i="38"/>
  <c r="AC25" i="38"/>
  <c r="AE26" i="38"/>
  <c r="AD8" i="38"/>
  <c r="AD9" i="38"/>
  <c r="AD10" i="38"/>
  <c r="AE14" i="38"/>
  <c r="AD15" i="38"/>
  <c r="AD16" i="38"/>
  <c r="E18" i="38"/>
  <c r="E19" i="38"/>
  <c r="AD21" i="38"/>
  <c r="AE24" i="38"/>
  <c r="AD25" i="38"/>
  <c r="AC20" i="38"/>
  <c r="AE20" i="38"/>
  <c r="AD20" i="38"/>
  <c r="AC7" i="38"/>
  <c r="AD14" i="38"/>
  <c r="AE16" i="38"/>
  <c r="AC23" i="38"/>
  <c r="AC27" i="38"/>
  <c r="AC28" i="38"/>
  <c r="AD29" i="38"/>
  <c r="AC32" i="38"/>
  <c r="AE8" i="38"/>
  <c r="AC11" i="38"/>
  <c r="AD12" i="38"/>
  <c r="AD13" i="38"/>
  <c r="AD27" i="38"/>
  <c r="AD28" i="38"/>
  <c r="AD32" i="38"/>
  <c r="AE6" i="38"/>
  <c r="AE7" i="38"/>
  <c r="AD11" i="38"/>
  <c r="AE12" i="38"/>
  <c r="AE13" i="38"/>
  <c r="AD17" i="38"/>
  <c r="F18" i="38"/>
  <c r="AD22" i="38"/>
  <c r="AE23" i="38"/>
  <c r="AD26" i="38"/>
  <c r="AD31" i="38"/>
  <c r="AC6" i="38"/>
  <c r="AD24" i="38"/>
  <c r="AC17" i="38"/>
  <c r="AC22" i="38"/>
  <c r="AC26" i="38"/>
  <c r="AC31" i="38"/>
  <c r="AE17" i="38"/>
  <c r="AE7" i="23"/>
  <c r="AD7" i="23"/>
  <c r="AC7" i="23"/>
  <c r="AE9" i="23"/>
  <c r="AE12" i="23"/>
  <c r="AD12" i="23"/>
  <c r="AC12" i="23"/>
  <c r="AE17" i="23"/>
  <c r="AE20" i="23"/>
  <c r="AD20" i="23"/>
  <c r="AC20" i="23"/>
  <c r="AE22" i="23"/>
  <c r="AE28" i="23"/>
  <c r="AD28" i="23"/>
  <c r="AC28" i="23"/>
  <c r="AE33" i="23"/>
  <c r="AD33" i="23"/>
  <c r="AC33" i="23"/>
  <c r="AE8" i="23"/>
  <c r="AC8" i="23"/>
  <c r="AC10" i="23"/>
  <c r="AD10" i="23"/>
  <c r="AC16" i="23"/>
  <c r="AD16" i="23"/>
  <c r="AD18" i="23"/>
  <c r="AE18" i="23"/>
  <c r="AE21" i="23"/>
  <c r="AC21" i="23"/>
  <c r="AD23" i="23"/>
  <c r="AC26" i="23"/>
  <c r="AD26" i="23"/>
  <c r="AC31" i="23"/>
  <c r="AD31" i="23"/>
  <c r="AE6" i="23"/>
  <c r="AD6" i="23"/>
  <c r="AC6" i="23"/>
  <c r="AE14" i="23"/>
  <c r="AD14" i="23"/>
  <c r="AC14" i="23"/>
  <c r="AE16" i="23"/>
  <c r="AE19" i="23"/>
  <c r="AD19" i="23"/>
  <c r="AC19" i="23"/>
  <c r="AE24" i="23"/>
  <c r="AD24" i="23"/>
  <c r="AC24" i="23"/>
  <c r="AE29" i="23"/>
  <c r="AD29" i="23"/>
  <c r="AC29" i="23"/>
  <c r="AC9" i="23"/>
  <c r="AD11" i="23"/>
  <c r="AE15" i="23"/>
  <c r="AC15" i="23"/>
  <c r="AC17" i="23"/>
  <c r="AD17" i="23"/>
  <c r="AC22" i="23"/>
  <c r="O38" i="36" s="1"/>
  <c r="AE25" i="23"/>
  <c r="AC25" i="23"/>
  <c r="AD27" i="23"/>
  <c r="AE30" i="23"/>
  <c r="AC30" i="23"/>
  <c r="AD32" i="23"/>
  <c r="AC11" i="23"/>
  <c r="AC18" i="23"/>
  <c r="AC23" i="23"/>
  <c r="AC27" i="23"/>
  <c r="AC32" i="23"/>
  <c r="AE19" i="37"/>
  <c r="AE9" i="37"/>
  <c r="AD18" i="37"/>
  <c r="AC20" i="37"/>
  <c r="AE20" i="37"/>
  <c r="AD20" i="37"/>
  <c r="AC6" i="37"/>
  <c r="AC7" i="37"/>
  <c r="AC13" i="37"/>
  <c r="AE15" i="37"/>
  <c r="AE16" i="37"/>
  <c r="AC19" i="37"/>
  <c r="AC23" i="37"/>
  <c r="AD24" i="37"/>
  <c r="AD29" i="37"/>
  <c r="AC32" i="37"/>
  <c r="AD7" i="37"/>
  <c r="AE8" i="37"/>
  <c r="AC17" i="37"/>
  <c r="AD19" i="37"/>
  <c r="AE6" i="37"/>
  <c r="AC9" i="37"/>
  <c r="AC10" i="37"/>
  <c r="AD11" i="37"/>
  <c r="AE12" i="37"/>
  <c r="AE13" i="37"/>
  <c r="AC15" i="37"/>
  <c r="AC16" i="37"/>
  <c r="AD17" i="37"/>
  <c r="AE18" i="37"/>
  <c r="AC21" i="37"/>
  <c r="AD22" i="37"/>
  <c r="AE23" i="37"/>
  <c r="AC25" i="37"/>
  <c r="AD26" i="37"/>
  <c r="AE27" i="37"/>
  <c r="AE28" i="37"/>
  <c r="AC30" i="37"/>
  <c r="N41" i="36" s="1"/>
  <c r="AD31" i="37"/>
  <c r="AE32" i="37"/>
  <c r="AC12" i="37"/>
  <c r="AD14" i="37"/>
  <c r="AC18" i="37"/>
  <c r="AC27" i="37"/>
  <c r="AC28" i="37"/>
  <c r="AC11" i="37"/>
  <c r="AC22" i="37"/>
  <c r="AC26" i="37"/>
  <c r="AC31" i="37"/>
  <c r="AE17" i="37"/>
  <c r="AD12" i="25"/>
  <c r="AE13" i="25"/>
  <c r="AD15" i="25"/>
  <c r="AD21" i="25"/>
  <c r="AE22" i="25"/>
  <c r="AE23" i="25"/>
  <c r="AE24" i="25"/>
  <c r="AD25" i="25"/>
  <c r="AE26" i="25"/>
  <c r="AC26" i="25"/>
  <c r="AE27" i="25"/>
  <c r="AE28" i="25"/>
  <c r="AD30" i="25"/>
  <c r="AE31" i="25"/>
  <c r="AE32" i="25"/>
  <c r="AD32" i="25"/>
  <c r="AD6" i="25"/>
  <c r="AC21" i="12"/>
  <c r="AD26" i="12"/>
  <c r="AD20" i="12"/>
  <c r="AC10" i="12"/>
  <c r="AE18" i="12"/>
  <c r="AE19" i="12"/>
  <c r="AC8" i="12"/>
  <c r="AD9" i="12"/>
  <c r="AC14" i="12"/>
  <c r="AD15" i="12"/>
  <c r="AD16" i="12"/>
  <c r="AE17" i="12"/>
  <c r="AD21" i="12"/>
  <c r="AC24" i="12"/>
  <c r="M39" i="36" s="1"/>
  <c r="AD25" i="12"/>
  <c r="AD14" i="12"/>
  <c r="AE15" i="12"/>
  <c r="AE16" i="12"/>
  <c r="AC18" i="12"/>
  <c r="AC19" i="12"/>
  <c r="AC23" i="12"/>
  <c r="AC28" i="12"/>
  <c r="AD6" i="12"/>
  <c r="AD7" i="12"/>
  <c r="AE8" i="12"/>
  <c r="AC11" i="12"/>
  <c r="AD12" i="12"/>
  <c r="AD13" i="12"/>
  <c r="AC17" i="12"/>
  <c r="AD18" i="12"/>
  <c r="AD19" i="12"/>
  <c r="AE20" i="12"/>
  <c r="AC22" i="12"/>
  <c r="AD23" i="12"/>
  <c r="AC26" i="12"/>
  <c r="AD27" i="12"/>
  <c r="AD28" i="12"/>
  <c r="AE29" i="12"/>
  <c r="AD32" i="12"/>
  <c r="AD10" i="12"/>
  <c r="AC29" i="12"/>
  <c r="AD30" i="12"/>
  <c r="AC6" i="12"/>
  <c r="AC7" i="12"/>
  <c r="AC12" i="12"/>
  <c r="AC13" i="12"/>
  <c r="AC27" i="12"/>
  <c r="AC32" i="12"/>
  <c r="AC5" i="26"/>
  <c r="AD7" i="26"/>
  <c r="AD12" i="26"/>
  <c r="AD13" i="26"/>
  <c r="AC21" i="26"/>
  <c r="AD27" i="26"/>
  <c r="AE18" i="26"/>
  <c r="AD21" i="26"/>
  <c r="AC24" i="26"/>
  <c r="AC25" i="26"/>
  <c r="AD26" i="26"/>
  <c r="AD3" i="26"/>
  <c r="AD4" i="26"/>
  <c r="AE5" i="26"/>
  <c r="AC8" i="26"/>
  <c r="AD9" i="26"/>
  <c r="AD10" i="26"/>
  <c r="AE11" i="26"/>
  <c r="AC14" i="26"/>
  <c r="E15" i="26"/>
  <c r="AE15" i="26" s="1"/>
  <c r="E16" i="26"/>
  <c r="AE16" i="26" s="1"/>
  <c r="AD16" i="26"/>
  <c r="F17" i="26"/>
  <c r="AD17" i="26" s="1"/>
  <c r="AD20" i="26"/>
  <c r="AD24" i="26"/>
  <c r="AD25" i="26"/>
  <c r="AE26" i="26"/>
  <c r="AD29" i="26"/>
  <c r="AD6" i="26"/>
  <c r="AC11" i="26"/>
  <c r="AD22" i="26"/>
  <c r="AC3" i="26"/>
  <c r="AC4" i="26"/>
  <c r="AC9" i="26"/>
  <c r="AC10" i="26"/>
  <c r="AC20" i="26"/>
  <c r="AC29" i="26"/>
  <c r="AD28" i="25"/>
  <c r="AC31" i="25"/>
  <c r="AC22" i="25"/>
  <c r="AD7" i="25"/>
  <c r="AC17" i="25"/>
  <c r="AC11" i="25"/>
  <c r="AD13" i="25"/>
  <c r="AE17" i="25"/>
  <c r="AD19" i="25"/>
  <c r="AC19" i="25"/>
  <c r="AE19" i="25"/>
  <c r="AC9" i="25"/>
  <c r="AC10" i="25"/>
  <c r="AD11" i="25"/>
  <c r="AC15" i="25"/>
  <c r="AC16" i="25"/>
  <c r="AD17" i="25"/>
  <c r="AC21" i="25"/>
  <c r="E38" i="36" s="1"/>
  <c r="AD22" i="25"/>
  <c r="AC25" i="25"/>
  <c r="AD26" i="25"/>
  <c r="AC30" i="25"/>
  <c r="E41" i="36" s="1"/>
  <c r="AD31" i="25"/>
  <c r="AC8" i="25"/>
  <c r="AD10" i="25"/>
  <c r="AC14" i="25"/>
  <c r="AD16" i="25"/>
  <c r="AC29" i="25"/>
  <c r="AC6" i="25"/>
  <c r="AC7" i="25"/>
  <c r="AD8" i="25"/>
  <c r="AE9" i="25"/>
  <c r="AC12" i="25"/>
  <c r="AC13" i="25"/>
  <c r="AD14" i="25"/>
  <c r="AE15" i="25"/>
  <c r="AE16" i="25"/>
  <c r="D18" i="25"/>
  <c r="E20" i="25"/>
  <c r="AD20" i="25" s="1"/>
  <c r="AE21" i="25"/>
  <c r="AC23" i="25"/>
  <c r="AD24" i="25"/>
  <c r="AE25" i="25"/>
  <c r="AC27" i="25"/>
  <c r="AC28" i="25"/>
  <c r="AD29" i="25"/>
  <c r="AE30" i="25"/>
  <c r="AC32" i="25"/>
  <c r="AC24" i="25"/>
  <c r="AE7" i="7"/>
  <c r="AD7" i="7"/>
  <c r="AC7" i="7"/>
  <c r="AE9" i="7"/>
  <c r="AE12" i="7"/>
  <c r="AD12" i="7"/>
  <c r="AC12" i="7"/>
  <c r="AE16" i="7"/>
  <c r="AE19" i="7"/>
  <c r="AD19" i="7"/>
  <c r="AC19" i="7"/>
  <c r="AC8" i="7"/>
  <c r="AD17" i="7"/>
  <c r="AE17" i="7"/>
  <c r="AE20" i="7"/>
  <c r="AC20" i="7"/>
  <c r="AE6" i="7"/>
  <c r="AD6" i="7"/>
  <c r="AC6" i="7"/>
  <c r="AD8" i="7"/>
  <c r="AE13" i="7"/>
  <c r="AD13" i="7"/>
  <c r="AC13" i="7"/>
  <c r="AE15" i="7"/>
  <c r="AE18" i="7"/>
  <c r="AD18" i="7"/>
  <c r="AC18" i="7"/>
  <c r="AD20" i="7"/>
  <c r="AC9" i="7"/>
  <c r="AD11" i="7"/>
  <c r="AE14" i="7"/>
  <c r="AC14" i="7"/>
  <c r="AC16" i="7"/>
  <c r="AD16" i="7"/>
  <c r="AC11" i="7"/>
  <c r="AC17" i="7"/>
  <c r="AC9" i="2"/>
  <c r="AD11" i="2"/>
  <c r="AC25" i="2"/>
  <c r="AD26" i="2"/>
  <c r="AD16" i="2"/>
  <c r="AD25" i="2"/>
  <c r="AC29" i="2"/>
  <c r="AC6" i="2"/>
  <c r="AC7" i="2"/>
  <c r="AD8" i="2"/>
  <c r="AE9" i="2"/>
  <c r="AE10" i="2"/>
  <c r="AC12" i="2"/>
  <c r="AC13" i="2"/>
  <c r="AD14" i="2"/>
  <c r="AE15" i="2"/>
  <c r="AE16" i="2"/>
  <c r="D18" i="2"/>
  <c r="D19" i="2"/>
  <c r="E20" i="2"/>
  <c r="AC20" i="2" s="1"/>
  <c r="AE21" i="2"/>
  <c r="AC23" i="2"/>
  <c r="AD24" i="2"/>
  <c r="AC27" i="2"/>
  <c r="AC28" i="2"/>
  <c r="AD29" i="2"/>
  <c r="AE30" i="2"/>
  <c r="AC10" i="2"/>
  <c r="AC15" i="2"/>
  <c r="AD17" i="2"/>
  <c r="AC21" i="2"/>
  <c r="C38" i="36" s="1"/>
  <c r="AD22" i="2"/>
  <c r="AC30" i="2"/>
  <c r="AD31" i="2"/>
  <c r="AC8" i="2"/>
  <c r="AC14" i="2"/>
  <c r="AC24" i="2"/>
  <c r="AC23" i="8"/>
  <c r="AC25" i="8"/>
  <c r="AC21" i="8"/>
  <c r="I38" i="36" s="1"/>
  <c r="AD8" i="8"/>
  <c r="AC16" i="8"/>
  <c r="AD10" i="8"/>
  <c r="AE13" i="8"/>
  <c r="AC15" i="8"/>
  <c r="AD6" i="8"/>
  <c r="AC8" i="8"/>
  <c r="AE11" i="8"/>
  <c r="AC14" i="8"/>
  <c r="AE17" i="8"/>
  <c r="D20" i="8"/>
  <c r="AC24" i="8"/>
  <c r="I39" i="36" s="1"/>
  <c r="AC29" i="8"/>
  <c r="AC6" i="8"/>
  <c r="AC7" i="8"/>
  <c r="AE9" i="8"/>
  <c r="AE10" i="8"/>
  <c r="AC12" i="8"/>
  <c r="AC13" i="8"/>
  <c r="AE15" i="8"/>
  <c r="AE16" i="8"/>
  <c r="D18" i="8"/>
  <c r="D19" i="8"/>
  <c r="AC11" i="8"/>
  <c r="AC17" i="8"/>
  <c r="AC22" i="8"/>
  <c r="AD23" i="8"/>
  <c r="AC26" i="8"/>
  <c r="AD27" i="8"/>
  <c r="AD28" i="8"/>
  <c r="AC31" i="8"/>
  <c r="AD32" i="8"/>
  <c r="AD7" i="11"/>
  <c r="AC10" i="11"/>
  <c r="D18" i="11"/>
  <c r="AE15" i="11"/>
  <c r="AC15" i="11"/>
  <c r="AD17" i="11"/>
  <c r="AC25" i="11"/>
  <c r="AE8" i="11"/>
  <c r="AD8" i="11"/>
  <c r="AC8" i="11"/>
  <c r="AD10" i="11"/>
  <c r="AD15" i="11"/>
  <c r="AE17" i="11"/>
  <c r="AD25" i="11"/>
  <c r="AC9" i="11"/>
  <c r="AC11" i="11"/>
  <c r="AD13" i="11"/>
  <c r="D19" i="11"/>
  <c r="AE16" i="11"/>
  <c r="AC16" i="11"/>
  <c r="AC21" i="11"/>
  <c r="AD23" i="11"/>
  <c r="AC26" i="11"/>
  <c r="AD28" i="11"/>
  <c r="AD9" i="11"/>
  <c r="AE14" i="11"/>
  <c r="AD14" i="11"/>
  <c r="AC14" i="11"/>
  <c r="AD16" i="11"/>
  <c r="AD21" i="11"/>
  <c r="AE24" i="11"/>
  <c r="AD24" i="11"/>
  <c r="AC24" i="11"/>
  <c r="AE29" i="11"/>
  <c r="AD29" i="11"/>
  <c r="AC29" i="11"/>
  <c r="AE30" i="11"/>
  <c r="AD30" i="11"/>
  <c r="AC30" i="11"/>
  <c r="AC6" i="11"/>
  <c r="AC7" i="11"/>
  <c r="AC12" i="11"/>
  <c r="AC13" i="11"/>
  <c r="AC23" i="11"/>
  <c r="AC27" i="11"/>
  <c r="AC28" i="11"/>
  <c r="AC32" i="11"/>
  <c r="AD8" i="10"/>
  <c r="AE9" i="10"/>
  <c r="AC12" i="10"/>
  <c r="AD14" i="10"/>
  <c r="AE21" i="10"/>
  <c r="AD24" i="10"/>
  <c r="AC28" i="10"/>
  <c r="AD29" i="10"/>
  <c r="AD6" i="10"/>
  <c r="AD7" i="10"/>
  <c r="AE8" i="10"/>
  <c r="AC11" i="10"/>
  <c r="AD12" i="10"/>
  <c r="AD13" i="10"/>
  <c r="AE14" i="10"/>
  <c r="AC17" i="10"/>
  <c r="E18" i="10"/>
  <c r="AD18" i="10" s="1"/>
  <c r="E19" i="10"/>
  <c r="AE19" i="10" s="1"/>
  <c r="F20" i="10"/>
  <c r="AC20" i="10" s="1"/>
  <c r="AC22" i="10"/>
  <c r="AD23" i="10"/>
  <c r="AE24" i="10"/>
  <c r="AC26" i="10"/>
  <c r="AD27" i="10"/>
  <c r="AD28" i="10"/>
  <c r="AE29" i="10"/>
  <c r="AC31" i="10"/>
  <c r="AD32" i="10"/>
  <c r="AD10" i="10"/>
  <c r="AD15" i="10"/>
  <c r="AD16" i="10"/>
  <c r="AD25" i="10"/>
  <c r="AD30" i="10"/>
  <c r="AC6" i="10"/>
  <c r="AC7" i="10"/>
  <c r="AC13" i="10"/>
  <c r="AC23" i="10"/>
  <c r="AC27" i="10"/>
  <c r="AC32" i="10"/>
  <c r="AD19" i="9"/>
  <c r="AE19" i="9"/>
  <c r="AC19" i="9"/>
  <c r="AC9" i="9"/>
  <c r="AC10" i="9"/>
  <c r="AD11" i="9"/>
  <c r="AC16" i="9"/>
  <c r="AD22" i="9"/>
  <c r="AD26" i="9"/>
  <c r="AD31" i="9"/>
  <c r="AC8" i="9"/>
  <c r="AD9" i="9"/>
  <c r="AD10" i="9"/>
  <c r="AD16" i="9"/>
  <c r="AC24" i="9"/>
  <c r="AD30" i="9"/>
  <c r="J41" i="36" s="1"/>
  <c r="AC7" i="9"/>
  <c r="AD8" i="9"/>
  <c r="AC12" i="9"/>
  <c r="AC13" i="9"/>
  <c r="AD14" i="9"/>
  <c r="AE15" i="9"/>
  <c r="AE16" i="9"/>
  <c r="D18" i="9"/>
  <c r="E20" i="9"/>
  <c r="AE20" i="9" s="1"/>
  <c r="AE21" i="9"/>
  <c r="AC23" i="9"/>
  <c r="AD24" i="9"/>
  <c r="AE25" i="9"/>
  <c r="AC27" i="9"/>
  <c r="AC28" i="9"/>
  <c r="AD29" i="9"/>
  <c r="AE30" i="9"/>
  <c r="AC32" i="9"/>
  <c r="AC15" i="9"/>
  <c r="AD17" i="9"/>
  <c r="AC21" i="9"/>
  <c r="J38" i="36" s="1"/>
  <c r="AC25" i="9"/>
  <c r="AC14" i="9"/>
  <c r="AC29" i="9"/>
  <c r="AC9" i="6"/>
  <c r="AD17" i="6"/>
  <c r="AC25" i="6"/>
  <c r="AD26" i="6"/>
  <c r="AC30" i="6"/>
  <c r="G41" i="36" s="1"/>
  <c r="AC8" i="6"/>
  <c r="AD9" i="6"/>
  <c r="AD10" i="6"/>
  <c r="AE11" i="6"/>
  <c r="AE17" i="6"/>
  <c r="AC20" i="6"/>
  <c r="AD21" i="6"/>
  <c r="G38" i="36" s="1"/>
  <c r="AC29" i="6"/>
  <c r="AE31" i="6"/>
  <c r="AC6" i="6"/>
  <c r="AC7" i="6"/>
  <c r="AD8" i="6"/>
  <c r="AE10" i="6"/>
  <c r="AC12" i="6"/>
  <c r="AC13" i="6"/>
  <c r="AD14" i="6"/>
  <c r="AE15" i="6"/>
  <c r="AE16" i="6"/>
  <c r="D18" i="6"/>
  <c r="D19" i="6"/>
  <c r="AD20" i="6"/>
  <c r="AE21" i="6"/>
  <c r="AC23" i="6"/>
  <c r="AD24" i="6"/>
  <c r="AE25" i="6"/>
  <c r="AC27" i="6"/>
  <c r="AC28" i="6"/>
  <c r="AD29" i="6"/>
  <c r="AE30" i="6"/>
  <c r="AC32" i="6"/>
  <c r="AC15" i="6"/>
  <c r="AC16" i="6"/>
  <c r="AD22" i="6"/>
  <c r="AC14" i="6"/>
  <c r="AC24" i="6"/>
  <c r="AE20" i="5"/>
  <c r="AC9" i="5"/>
  <c r="AC10" i="5"/>
  <c r="AC15" i="5"/>
  <c r="AC16" i="5"/>
  <c r="AD17" i="5"/>
  <c r="AC21" i="5"/>
  <c r="AD22" i="5"/>
  <c r="AC25" i="5"/>
  <c r="AD26" i="5"/>
  <c r="AC30" i="5"/>
  <c r="AD31" i="5"/>
  <c r="AC8" i="5"/>
  <c r="AD9" i="5"/>
  <c r="AE17" i="5"/>
  <c r="AD21" i="5"/>
  <c r="AC24" i="5"/>
  <c r="AC29" i="5"/>
  <c r="AD30" i="5"/>
  <c r="AC6" i="5"/>
  <c r="AC7" i="5"/>
  <c r="AD8" i="5"/>
  <c r="AE10" i="5"/>
  <c r="AC12" i="5"/>
  <c r="AC13" i="5"/>
  <c r="AD14" i="5"/>
  <c r="AE15" i="5"/>
  <c r="AE16" i="5"/>
  <c r="D18" i="5"/>
  <c r="D19" i="5"/>
  <c r="AD20" i="5"/>
  <c r="AC23" i="5"/>
  <c r="AD24" i="5"/>
  <c r="AE25" i="5"/>
  <c r="AC27" i="5"/>
  <c r="AC28" i="5"/>
  <c r="AD29" i="5"/>
  <c r="AC32" i="5"/>
  <c r="AD11" i="5"/>
  <c r="AC14" i="5"/>
  <c r="AC20" i="5"/>
  <c r="AE7" i="4"/>
  <c r="AD7" i="4"/>
  <c r="AC7" i="4"/>
  <c r="AE9" i="4"/>
  <c r="AE12" i="4"/>
  <c r="AD12" i="4"/>
  <c r="AC12" i="4"/>
  <c r="AE16" i="4"/>
  <c r="AE19" i="4"/>
  <c r="AD19" i="4"/>
  <c r="AC19" i="4"/>
  <c r="AE27" i="4"/>
  <c r="AD27" i="4"/>
  <c r="AC27" i="4"/>
  <c r="AE32" i="4"/>
  <c r="AD32" i="4"/>
  <c r="AC32" i="4"/>
  <c r="AC8" i="4"/>
  <c r="AD17" i="4"/>
  <c r="AE17" i="4"/>
  <c r="AE20" i="4"/>
  <c r="AC20" i="4"/>
  <c r="AD22" i="4"/>
  <c r="AE6" i="4"/>
  <c r="AD6" i="4"/>
  <c r="AC6" i="4"/>
  <c r="AD8" i="4"/>
  <c r="AE13" i="4"/>
  <c r="AD13" i="4"/>
  <c r="AC13" i="4"/>
  <c r="AE15" i="4"/>
  <c r="AE18" i="4"/>
  <c r="AD18" i="4"/>
  <c r="AC18" i="4"/>
  <c r="AD20" i="4"/>
  <c r="AD23" i="4"/>
  <c r="AC23" i="4"/>
  <c r="AE28" i="4"/>
  <c r="AD28" i="4"/>
  <c r="AC28" i="4"/>
  <c r="AC9" i="4"/>
  <c r="AD11" i="4"/>
  <c r="AE14" i="4"/>
  <c r="AC14" i="4"/>
  <c r="AC16" i="4"/>
  <c r="AD16" i="4"/>
  <c r="AC21" i="4"/>
  <c r="D38" i="36" s="1"/>
  <c r="AC24" i="4"/>
  <c r="D39" i="36" s="1"/>
  <c r="AD26" i="4"/>
  <c r="AE29" i="4"/>
  <c r="AC29" i="4"/>
  <c r="AD31" i="4"/>
  <c r="AC11" i="4"/>
  <c r="AC17" i="4"/>
  <c r="AC22" i="4"/>
  <c r="AC26" i="4"/>
  <c r="AC31" i="4"/>
  <c r="AD20" i="2" l="1"/>
  <c r="AC15" i="26"/>
  <c r="P41" i="36"/>
  <c r="AC19" i="10"/>
  <c r="AE17" i="26"/>
  <c r="AD15" i="26"/>
  <c r="AD20" i="9"/>
  <c r="E39" i="36"/>
  <c r="F38" i="36"/>
  <c r="P39" i="36"/>
  <c r="D41" i="36"/>
  <c r="K39" i="36"/>
  <c r="N38" i="36"/>
  <c r="AE20" i="2"/>
  <c r="C39" i="36"/>
  <c r="C41" i="36"/>
  <c r="AE19" i="38"/>
  <c r="AC19" i="38"/>
  <c r="O39" i="36"/>
  <c r="AF12" i="23"/>
  <c r="O35" i="36" s="1"/>
  <c r="N39" i="36"/>
  <c r="M38" i="36"/>
  <c r="AD20" i="11"/>
  <c r="L41" i="36"/>
  <c r="AE20" i="11"/>
  <c r="L39" i="36"/>
  <c r="L38" i="36"/>
  <c r="K38" i="36"/>
  <c r="K41" i="36"/>
  <c r="J39" i="36"/>
  <c r="G39" i="36"/>
  <c r="F41" i="36"/>
  <c r="F39" i="36"/>
  <c r="AC18" i="38"/>
  <c r="AD18" i="38"/>
  <c r="AE18" i="38"/>
  <c r="AD19" i="38"/>
  <c r="AC16" i="26"/>
  <c r="AC17" i="26"/>
  <c r="AC20" i="25"/>
  <c r="AD18" i="25"/>
  <c r="AC18" i="25"/>
  <c r="AE18" i="25"/>
  <c r="AE20" i="25"/>
  <c r="AD18" i="2"/>
  <c r="AE18" i="2"/>
  <c r="AC18" i="2"/>
  <c r="AD19" i="2"/>
  <c r="AC19" i="2"/>
  <c r="AE19" i="2"/>
  <c r="AE18" i="8"/>
  <c r="AD18" i="8"/>
  <c r="AC18" i="8"/>
  <c r="AE20" i="8"/>
  <c r="AD20" i="8"/>
  <c r="AC20" i="8"/>
  <c r="AE19" i="8"/>
  <c r="AD19" i="8"/>
  <c r="AC19" i="8"/>
  <c r="AD18" i="11"/>
  <c r="AC18" i="11"/>
  <c r="AE18" i="11"/>
  <c r="AD19" i="11"/>
  <c r="AC19" i="11"/>
  <c r="AE19" i="11"/>
  <c r="AC18" i="10"/>
  <c r="AD19" i="10"/>
  <c r="AD20" i="10"/>
  <c r="AE18" i="10"/>
  <c r="AE20" i="10"/>
  <c r="AC20" i="9"/>
  <c r="AD18" i="9"/>
  <c r="AC18" i="9"/>
  <c r="AE18" i="9"/>
  <c r="AD18" i="6"/>
  <c r="AE18" i="6"/>
  <c r="AC18" i="6"/>
  <c r="AD19" i="6"/>
  <c r="AE19" i="6"/>
  <c r="AC19" i="6"/>
  <c r="AD18" i="5"/>
  <c r="AC18" i="5"/>
  <c r="AE18" i="5"/>
  <c r="AD19" i="5"/>
  <c r="AC19" i="5"/>
  <c r="AE19" i="5"/>
  <c r="AF18" i="38" l="1"/>
  <c r="P37" i="36" s="1"/>
  <c r="C51" i="36"/>
  <c r="AF6" i="9" s="1"/>
  <c r="AF42" i="38" l="1"/>
  <c r="P45" i="36" s="1"/>
  <c r="AF36" i="38"/>
  <c r="P43" i="36" s="1"/>
  <c r="AF39" i="38"/>
  <c r="P44" i="36" s="1"/>
  <c r="AF33" i="38"/>
  <c r="P42" i="36" s="1"/>
  <c r="AF86" i="38"/>
  <c r="AF77" i="38"/>
  <c r="AF71" i="38"/>
  <c r="AF62" i="38"/>
  <c r="AF91" i="38"/>
  <c r="AF53" i="38"/>
  <c r="AF56" i="38"/>
  <c r="AF83" i="38"/>
  <c r="AF50" i="38"/>
  <c r="AF80" i="38"/>
  <c r="AF97" i="38"/>
  <c r="AF94" i="38"/>
  <c r="AF59" i="38"/>
  <c r="AF100" i="38"/>
  <c r="AF15" i="38"/>
  <c r="P36" i="36" s="1"/>
  <c r="AF6" i="38"/>
  <c r="P33" i="36" s="1"/>
  <c r="AF27" i="38"/>
  <c r="P40" i="36" s="1"/>
  <c r="AF12" i="38"/>
  <c r="P35" i="36" s="1"/>
  <c r="AF9" i="38"/>
  <c r="P34" i="36" s="1"/>
  <c r="AF36" i="37"/>
  <c r="N43" i="36" s="1"/>
  <c r="AF53" i="37"/>
  <c r="AF33" i="2"/>
  <c r="C42" i="36" s="1"/>
  <c r="AF59" i="37"/>
  <c r="AF39" i="2"/>
  <c r="AF42" i="37"/>
  <c r="N45" i="36" s="1"/>
  <c r="AF39" i="25"/>
  <c r="E44" i="36" s="1"/>
  <c r="AF42" i="2"/>
  <c r="C45" i="36" s="1"/>
  <c r="AF114" i="37"/>
  <c r="AF36" i="12"/>
  <c r="M43" i="36" s="1"/>
  <c r="AF33" i="8"/>
  <c r="I42" i="36" s="1"/>
  <c r="AF36" i="26"/>
  <c r="AF83" i="37"/>
  <c r="AF39" i="7"/>
  <c r="H44" i="36" s="1"/>
  <c r="AF42" i="8"/>
  <c r="I45" i="36" s="1"/>
  <c r="AF39" i="26"/>
  <c r="AF80" i="37"/>
  <c r="AF97" i="37"/>
  <c r="AF42" i="25"/>
  <c r="E45" i="36" s="1"/>
  <c r="AF9" i="12"/>
  <c r="M34" i="36" s="1"/>
  <c r="AF27" i="8"/>
  <c r="I40" i="36" s="1"/>
  <c r="AF33" i="26"/>
  <c r="AF39" i="8"/>
  <c r="I44" i="36" s="1"/>
  <c r="AF56" i="37"/>
  <c r="AF6" i="2"/>
  <c r="C33" i="36" s="1"/>
  <c r="AF42" i="12"/>
  <c r="M45" i="36" s="1"/>
  <c r="AF111" i="37"/>
  <c r="AF39" i="12"/>
  <c r="M44" i="36" s="1"/>
  <c r="AF33" i="25"/>
  <c r="E42" i="36" s="1"/>
  <c r="AF33" i="12"/>
  <c r="M42" i="36" s="1"/>
  <c r="AF94" i="37"/>
  <c r="AF43" i="23"/>
  <c r="AF100" i="37"/>
  <c r="AF6" i="25"/>
  <c r="E33" i="36" s="1"/>
  <c r="AF33" i="37"/>
  <c r="N42" i="36" s="1"/>
  <c r="AF36" i="2"/>
  <c r="C43" i="36" s="1"/>
  <c r="AF77" i="37"/>
  <c r="AF12" i="2"/>
  <c r="C35" i="36" s="1"/>
  <c r="AF39" i="37"/>
  <c r="N44" i="36" s="1"/>
  <c r="AF123" i="37"/>
  <c r="AF86" i="37"/>
  <c r="AF6" i="26"/>
  <c r="AF12" i="12"/>
  <c r="M35" i="36" s="1"/>
  <c r="AF120" i="37"/>
  <c r="AF91" i="37"/>
  <c r="AF9" i="37"/>
  <c r="N34" i="36" s="1"/>
  <c r="AF12" i="25"/>
  <c r="E35" i="36" s="1"/>
  <c r="AF6" i="8"/>
  <c r="I33" i="36" s="1"/>
  <c r="AF62" i="37"/>
  <c r="AF30" i="26"/>
  <c r="AF117" i="37"/>
  <c r="AF27" i="2"/>
  <c r="C40" i="36" s="1"/>
  <c r="AF71" i="37"/>
  <c r="AF36" i="8"/>
  <c r="I43" i="36" s="1"/>
  <c r="AF34" i="23"/>
  <c r="AF12" i="26"/>
  <c r="AF50" i="37"/>
  <c r="AF40" i="23"/>
  <c r="AF37" i="23"/>
  <c r="AF36" i="25"/>
  <c r="E43" i="36" s="1"/>
  <c r="AF42" i="7"/>
  <c r="H45" i="36" s="1"/>
  <c r="AF9" i="26"/>
  <c r="AF9" i="25"/>
  <c r="E34" i="36" s="1"/>
  <c r="AF12" i="8"/>
  <c r="I35" i="36" s="1"/>
  <c r="AF27" i="12"/>
  <c r="AF18" i="37"/>
  <c r="N37" i="36" s="1"/>
  <c r="AF6" i="37"/>
  <c r="N33" i="36" s="1"/>
  <c r="AF15" i="7"/>
  <c r="H36" i="36" s="1"/>
  <c r="AF27" i="25"/>
  <c r="E40" i="36" s="1"/>
  <c r="AF6" i="7"/>
  <c r="H33" i="36" s="1"/>
  <c r="AF27" i="37"/>
  <c r="N40" i="36" s="1"/>
  <c r="AF15" i="26"/>
  <c r="AF15" i="2"/>
  <c r="C36" i="36" s="1"/>
  <c r="AF15" i="8"/>
  <c r="I36" i="36" s="1"/>
  <c r="AF6" i="23"/>
  <c r="O33" i="36" s="1"/>
  <c r="AF28" i="23"/>
  <c r="AF15" i="12"/>
  <c r="M36" i="36" s="1"/>
  <c r="AF3" i="26"/>
  <c r="AF24" i="26"/>
  <c r="AF18" i="7"/>
  <c r="AF19" i="23"/>
  <c r="AF12" i="37"/>
  <c r="N35" i="36" s="1"/>
  <c r="AF15" i="25"/>
  <c r="E36" i="36" s="1"/>
  <c r="AF6" i="12"/>
  <c r="M33" i="36" s="1"/>
  <c r="AF16" i="23"/>
  <c r="AF18" i="12"/>
  <c r="M37" i="36" s="1"/>
  <c r="AF12" i="7"/>
  <c r="H35" i="36" s="1"/>
  <c r="AF9" i="2"/>
  <c r="C34" i="36" s="1"/>
  <c r="AF9" i="23"/>
  <c r="O34" i="36" s="1"/>
  <c r="AF9" i="7"/>
  <c r="H34" i="36" s="1"/>
  <c r="AF15" i="37"/>
  <c r="N36" i="36" s="1"/>
  <c r="AF9" i="8"/>
  <c r="I34" i="36" s="1"/>
  <c r="AF18" i="25"/>
  <c r="E37" i="36" s="1"/>
  <c r="AF18" i="2"/>
  <c r="C37" i="36" s="1"/>
  <c r="AF18" i="8"/>
  <c r="I37" i="36" s="1"/>
  <c r="AF33" i="9"/>
  <c r="J42" i="36" s="1"/>
  <c r="AF33" i="5"/>
  <c r="F42" i="36" s="1"/>
  <c r="AF54" i="23"/>
  <c r="AF53" i="10"/>
  <c r="AF50" i="7"/>
  <c r="AF53" i="6"/>
  <c r="AF39" i="9"/>
  <c r="J44" i="36" s="1"/>
  <c r="AF39" i="5"/>
  <c r="F44" i="36" s="1"/>
  <c r="AF126" i="8"/>
  <c r="AF56" i="7"/>
  <c r="AF33" i="11"/>
  <c r="L42" i="36" s="1"/>
  <c r="AF33" i="6"/>
  <c r="G42" i="36" s="1"/>
  <c r="AF88" i="23"/>
  <c r="AF97" i="8"/>
  <c r="AF120" i="8"/>
  <c r="AF71" i="7"/>
  <c r="AF62" i="7"/>
  <c r="AF53" i="26"/>
  <c r="AF56" i="25"/>
  <c r="AF39" i="11"/>
  <c r="L44" i="36" s="1"/>
  <c r="AF39" i="6"/>
  <c r="G44" i="36" s="1"/>
  <c r="AF61" i="23"/>
  <c r="AF82" i="23"/>
  <c r="AF100" i="12"/>
  <c r="AF68" i="26"/>
  <c r="AF59" i="26"/>
  <c r="AF71" i="25"/>
  <c r="AF62" i="25"/>
  <c r="AF47" i="26"/>
  <c r="AF50" i="25"/>
  <c r="AF117" i="4"/>
  <c r="AF80" i="4"/>
  <c r="AF56" i="26"/>
  <c r="AF91" i="25"/>
  <c r="AF86" i="6"/>
  <c r="AF100" i="7"/>
  <c r="AF86" i="4"/>
  <c r="AF83" i="25"/>
  <c r="AF80" i="26"/>
  <c r="AF71" i="5"/>
  <c r="AF114" i="7"/>
  <c r="AF86" i="10"/>
  <c r="AF94" i="11"/>
  <c r="AF106" i="12"/>
  <c r="AF36" i="9"/>
  <c r="J43" i="36" s="1"/>
  <c r="AF100" i="25"/>
  <c r="AF111" i="26"/>
  <c r="AF117" i="7"/>
  <c r="AF62" i="9"/>
  <c r="AF109" i="12"/>
  <c r="AF42" i="11"/>
  <c r="L45" i="36" s="1"/>
  <c r="AF114" i="10"/>
  <c r="AF62" i="12"/>
  <c r="AF33" i="4"/>
  <c r="D42" i="36" s="1"/>
  <c r="AF36" i="6"/>
  <c r="G43" i="36" s="1"/>
  <c r="AF111" i="4"/>
  <c r="AF120" i="25"/>
  <c r="AF117" i="26"/>
  <c r="AF94" i="5"/>
  <c r="AF77" i="7"/>
  <c r="AF59" i="8"/>
  <c r="AF80" i="9"/>
  <c r="AF53" i="12"/>
  <c r="AF85" i="23"/>
  <c r="AF15" i="10"/>
  <c r="K36" i="36" s="1"/>
  <c r="AF9" i="11"/>
  <c r="L34" i="36" s="1"/>
  <c r="J33" i="36"/>
  <c r="AF42" i="4"/>
  <c r="D45" i="36" s="1"/>
  <c r="AF111" i="2"/>
  <c r="AF123" i="2"/>
  <c r="AF83" i="12"/>
  <c r="AF77" i="12"/>
  <c r="AF97" i="11"/>
  <c r="AF59" i="11"/>
  <c r="AF80" i="10"/>
  <c r="AF83" i="10"/>
  <c r="AF56" i="10"/>
  <c r="AF83" i="9"/>
  <c r="AF86" i="9"/>
  <c r="AF77" i="9"/>
  <c r="AF62" i="8"/>
  <c r="AF100" i="8"/>
  <c r="AF89" i="8"/>
  <c r="AF120" i="6"/>
  <c r="AF111" i="6"/>
  <c r="AF91" i="6"/>
  <c r="AF111" i="5"/>
  <c r="AF123" i="5"/>
  <c r="AF117" i="5"/>
  <c r="AF114" i="4"/>
  <c r="AF56" i="4"/>
  <c r="AF56" i="2"/>
  <c r="AF83" i="2"/>
  <c r="AF80" i="2"/>
  <c r="AF59" i="25"/>
  <c r="AF117" i="25"/>
  <c r="AF100" i="6"/>
  <c r="AF80" i="8"/>
  <c r="AF94" i="4"/>
  <c r="AF97" i="25"/>
  <c r="AF94" i="26"/>
  <c r="AF53" i="7"/>
  <c r="AF92" i="8"/>
  <c r="AF100" i="10"/>
  <c r="AF56" i="12"/>
  <c r="AF39" i="4"/>
  <c r="D44" i="36" s="1"/>
  <c r="AF33" i="10"/>
  <c r="K42" i="36" s="1"/>
  <c r="AF114" i="25"/>
  <c r="AF62" i="5"/>
  <c r="AF77" i="8"/>
  <c r="AF59" i="10"/>
  <c r="AF64" i="23"/>
  <c r="AF59" i="4"/>
  <c r="AF74" i="26"/>
  <c r="AF114" i="6"/>
  <c r="AF53" i="9"/>
  <c r="AF100" i="4"/>
  <c r="AF111" i="25"/>
  <c r="AF108" i="26"/>
  <c r="AF80" i="7"/>
  <c r="AF59" i="9"/>
  <c r="AF56" i="11"/>
  <c r="AF80" i="12"/>
  <c r="AF36" i="5"/>
  <c r="F43" i="36" s="1"/>
  <c r="AF91" i="4"/>
  <c r="AF83" i="26"/>
  <c r="AF83" i="7"/>
  <c r="AF117" i="8"/>
  <c r="AF71" i="11"/>
  <c r="AF42" i="6"/>
  <c r="G45" i="36" s="1"/>
  <c r="AF53" i="5"/>
  <c r="AF62" i="11"/>
  <c r="AF73" i="23"/>
  <c r="AF12" i="5"/>
  <c r="F35" i="36" s="1"/>
  <c r="AF100" i="2"/>
  <c r="AF80" i="25"/>
  <c r="AF77" i="26"/>
  <c r="AF56" i="5"/>
  <c r="AF50" i="6"/>
  <c r="AF111" i="7"/>
  <c r="AF83" i="8"/>
  <c r="AF120" i="9"/>
  <c r="AF112" i="12"/>
  <c r="AF42" i="5"/>
  <c r="F45" i="36" s="1"/>
  <c r="AF59" i="6"/>
  <c r="AF27" i="9"/>
  <c r="J40" i="36" s="1"/>
  <c r="AF12" i="6"/>
  <c r="G35" i="36" s="1"/>
  <c r="AF36" i="4"/>
  <c r="D43" i="36" s="1"/>
  <c r="AF97" i="2"/>
  <c r="C44" i="36"/>
  <c r="AF117" i="2"/>
  <c r="AF86" i="12"/>
  <c r="AF95" i="12"/>
  <c r="AF86" i="11"/>
  <c r="AF91" i="11"/>
  <c r="AF120" i="10"/>
  <c r="AF111" i="10"/>
  <c r="AF91" i="10"/>
  <c r="AF111" i="9"/>
  <c r="AF114" i="9"/>
  <c r="AF117" i="9"/>
  <c r="AF53" i="8"/>
  <c r="AF86" i="8"/>
  <c r="AF80" i="6"/>
  <c r="AF83" i="6"/>
  <c r="AF71" i="6"/>
  <c r="AF83" i="5"/>
  <c r="AF100" i="5"/>
  <c r="AF77" i="5"/>
  <c r="AF71" i="4"/>
  <c r="AF62" i="4"/>
  <c r="AF120" i="4"/>
  <c r="AF77" i="2"/>
  <c r="AF59" i="2"/>
  <c r="AF77" i="25"/>
  <c r="AF114" i="26"/>
  <c r="AF86" i="7"/>
  <c r="AF62" i="10"/>
  <c r="AF123" i="4"/>
  <c r="AF123" i="25"/>
  <c r="AF120" i="26"/>
  <c r="AF94" i="7"/>
  <c r="AF71" i="9"/>
  <c r="AF80" i="11"/>
  <c r="AF92" i="12"/>
  <c r="AF9" i="9"/>
  <c r="J34" i="36" s="1"/>
  <c r="AF86" i="25"/>
  <c r="AF97" i="26"/>
  <c r="AF97" i="7"/>
  <c r="AF103" i="8"/>
  <c r="AF71" i="12"/>
  <c r="AF36" i="10"/>
  <c r="K43" i="36" s="1"/>
  <c r="AF120" i="7"/>
  <c r="AF50" i="12"/>
  <c r="AF27" i="5"/>
  <c r="F40" i="36" s="1"/>
  <c r="AF114" i="2"/>
  <c r="AF94" i="25"/>
  <c r="AF91" i="26"/>
  <c r="AF88" i="26"/>
  <c r="AF39" i="10"/>
  <c r="K44" i="36" s="1"/>
  <c r="AF80" i="5"/>
  <c r="AF123" i="7"/>
  <c r="AF53" i="11"/>
  <c r="AF42" i="9"/>
  <c r="J45" i="36" s="1"/>
  <c r="AF115" i="12"/>
  <c r="AF114" i="11"/>
  <c r="AF94" i="10"/>
  <c r="AF77" i="10"/>
  <c r="AF100" i="9"/>
  <c r="AF123" i="8"/>
  <c r="AF62" i="6"/>
  <c r="AF123" i="6"/>
  <c r="AF86" i="5"/>
  <c r="AF53" i="4"/>
  <c r="AF83" i="4"/>
  <c r="AF86" i="2"/>
  <c r="AF50" i="11"/>
  <c r="AF53" i="25"/>
  <c r="AF120" i="5"/>
  <c r="AF71" i="8"/>
  <c r="AF103" i="12"/>
  <c r="AF42" i="10"/>
  <c r="K45" i="36" s="1"/>
  <c r="AF36" i="11"/>
  <c r="L43" i="36" s="1"/>
  <c r="AF12" i="10"/>
  <c r="K35" i="36" s="1"/>
  <c r="AF6" i="6"/>
  <c r="G33" i="36" s="1"/>
  <c r="AF59" i="12"/>
  <c r="AF100" i="11"/>
  <c r="AF71" i="10"/>
  <c r="AF117" i="10"/>
  <c r="AF50" i="9"/>
  <c r="AF129" i="8"/>
  <c r="AF94" i="6"/>
  <c r="AF77" i="6"/>
  <c r="AF114" i="5"/>
  <c r="AF50" i="2"/>
  <c r="AF79" i="23"/>
  <c r="AF50" i="26"/>
  <c r="AF59" i="7"/>
  <c r="AF56" i="9"/>
  <c r="AF51" i="23"/>
  <c r="AF12" i="9"/>
  <c r="J35" i="36" s="1"/>
  <c r="AF27" i="6"/>
  <c r="G40" i="36" s="1"/>
  <c r="AF120" i="2"/>
  <c r="AF89" i="12"/>
  <c r="AF77" i="11"/>
  <c r="AF97" i="10"/>
  <c r="AF97" i="9"/>
  <c r="AF91" i="9"/>
  <c r="AF56" i="8"/>
  <c r="AF56" i="6"/>
  <c r="AF117" i="6"/>
  <c r="AF59" i="5"/>
  <c r="AF50" i="4"/>
  <c r="AF71" i="2"/>
  <c r="AF6" i="5"/>
  <c r="F33" i="36" s="1"/>
  <c r="AF50" i="5"/>
  <c r="AF91" i="7"/>
  <c r="AF94" i="9"/>
  <c r="AF94" i="2"/>
  <c r="AF91" i="2"/>
  <c r="AF83" i="11"/>
  <c r="AF50" i="10"/>
  <c r="AF123" i="10"/>
  <c r="AF123" i="9"/>
  <c r="AF50" i="8"/>
  <c r="AF106" i="8"/>
  <c r="AF97" i="6"/>
  <c r="AF97" i="5"/>
  <c r="AF91" i="5"/>
  <c r="AF97" i="4"/>
  <c r="AF53" i="2"/>
  <c r="AF77" i="4"/>
  <c r="AF62" i="2"/>
  <c r="AF18" i="4"/>
  <c r="D37" i="36" s="1"/>
  <c r="AF27" i="11"/>
  <c r="L40" i="36" s="1"/>
  <c r="AF9" i="6"/>
  <c r="G34" i="36" s="1"/>
  <c r="AF6" i="11"/>
  <c r="L33" i="36" s="1"/>
  <c r="AF12" i="4"/>
  <c r="D35" i="36" s="1"/>
  <c r="AF15" i="9"/>
  <c r="J36" i="36" s="1"/>
  <c r="AF9" i="5"/>
  <c r="F34" i="36" s="1"/>
  <c r="AF15" i="11"/>
  <c r="L36" i="36" s="1"/>
  <c r="AF15" i="4"/>
  <c r="D36" i="36" s="1"/>
  <c r="AF9" i="10"/>
  <c r="K34" i="36" s="1"/>
  <c r="AF6" i="10"/>
  <c r="K33" i="36" s="1"/>
  <c r="AF6" i="4"/>
  <c r="D33" i="36" s="1"/>
  <c r="AF12" i="11"/>
  <c r="L35" i="36" s="1"/>
  <c r="AF15" i="5"/>
  <c r="F36" i="36" s="1"/>
  <c r="AF9" i="4"/>
  <c r="D34" i="36" s="1"/>
  <c r="AF27" i="10"/>
  <c r="K40" i="36" s="1"/>
  <c r="AF15" i="6"/>
  <c r="G36" i="36" s="1"/>
  <c r="AF27" i="4"/>
  <c r="D40" i="36" s="1"/>
  <c r="AF18" i="5"/>
  <c r="F37" i="36" s="1"/>
  <c r="AF18" i="10"/>
  <c r="K37" i="36" s="1"/>
  <c r="AF18" i="6"/>
  <c r="G37" i="36" s="1"/>
  <c r="AF18" i="9"/>
  <c r="J37" i="36" s="1"/>
  <c r="AF18" i="11"/>
  <c r="L37" i="36" s="1"/>
  <c r="AC51" i="2" l="1"/>
  <c r="AD51" i="2"/>
  <c r="AC52" i="2"/>
  <c r="AD52" i="2"/>
  <c r="AC53" i="2"/>
  <c r="AD53" i="2"/>
  <c r="AC54" i="2"/>
  <c r="AD54" i="2"/>
  <c r="AC55" i="2"/>
  <c r="AD55" i="2"/>
  <c r="AC56" i="2"/>
  <c r="AD56" i="2"/>
  <c r="AC57" i="2"/>
  <c r="AD57" i="2"/>
  <c r="AC58" i="2"/>
  <c r="AD58" i="2"/>
  <c r="AC62" i="2"/>
  <c r="AD62" i="2"/>
  <c r="AC63" i="2"/>
  <c r="AD63" i="2"/>
  <c r="AC64" i="2"/>
  <c r="AD64" i="2"/>
  <c r="AC71" i="2"/>
  <c r="AD71" i="2"/>
  <c r="AC72" i="2"/>
  <c r="AD72" i="2"/>
  <c r="AC73" i="2"/>
  <c r="AD73" i="2"/>
  <c r="AC83" i="2"/>
  <c r="AD83" i="2"/>
  <c r="AC84" i="2"/>
  <c r="AD84" i="2"/>
  <c r="AC85" i="2"/>
  <c r="AD85" i="2"/>
  <c r="AC77" i="2"/>
  <c r="AD77" i="2"/>
  <c r="AC78" i="2"/>
  <c r="AD78" i="2"/>
  <c r="AC79" i="2"/>
  <c r="AD79" i="2"/>
  <c r="AC80" i="2"/>
  <c r="AD80" i="2"/>
  <c r="AC81" i="2"/>
  <c r="AD81" i="2"/>
  <c r="AC82" i="2"/>
  <c r="AD82" i="2"/>
  <c r="AC68" i="2"/>
  <c r="AD68" i="2"/>
  <c r="AC69" i="2"/>
  <c r="AD69" i="2"/>
  <c r="AC70" i="2"/>
  <c r="AD70" i="2"/>
  <c r="AC65" i="2"/>
  <c r="AD65" i="2"/>
  <c r="AC66" i="2"/>
  <c r="AD66" i="2"/>
  <c r="AC67" i="2"/>
  <c r="AD67" i="2"/>
  <c r="AC59" i="2"/>
  <c r="AD59" i="2"/>
  <c r="AC60" i="2"/>
  <c r="AD60" i="2"/>
  <c r="AC61" i="2"/>
  <c r="AD61" i="2"/>
  <c r="AC86" i="2"/>
  <c r="AD86" i="2"/>
  <c r="AC87" i="2"/>
  <c r="AD87" i="2"/>
  <c r="AC88" i="2"/>
  <c r="AD88" i="2"/>
  <c r="AC74" i="2"/>
  <c r="AD74" i="2"/>
  <c r="AC75" i="2"/>
  <c r="AD75" i="2"/>
  <c r="AC76" i="2"/>
  <c r="AD76" i="2"/>
  <c r="AD50" i="2"/>
  <c r="AC50" i="2"/>
</calcChain>
</file>

<file path=xl/comments1.xml><?xml version="1.0" encoding="utf-8"?>
<comments xmlns="http://schemas.openxmlformats.org/spreadsheetml/2006/main">
  <authors>
    <author>Charles Eley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Charles Eley:</t>
        </r>
        <r>
          <rPr>
            <sz val="9"/>
            <color indexed="81"/>
            <rFont val="Tahoma"/>
            <family val="2"/>
          </rPr>
          <t xml:space="preserve">
These don't look right. With virtualization, there is considerable hourly variation. </t>
        </r>
      </text>
    </comment>
  </commentList>
</comments>
</file>

<file path=xl/sharedStrings.xml><?xml version="1.0" encoding="utf-8"?>
<sst xmlns="http://schemas.openxmlformats.org/spreadsheetml/2006/main" count="5124" uniqueCount="288">
  <si>
    <t>WD</t>
  </si>
  <si>
    <t>Sat</t>
  </si>
  <si>
    <t>Sun</t>
  </si>
  <si>
    <t>Description</t>
  </si>
  <si>
    <t>Daily Sch</t>
  </si>
  <si>
    <t>Hour of Day</t>
  </si>
  <si>
    <t>Assembly</t>
  </si>
  <si>
    <t>Health</t>
  </si>
  <si>
    <t>Office</t>
  </si>
  <si>
    <t>Parking</t>
  </si>
  <si>
    <t>Restaurant</t>
  </si>
  <si>
    <t>Retail</t>
  </si>
  <si>
    <t>School</t>
  </si>
  <si>
    <t>Warehouse</t>
  </si>
  <si>
    <t>Lab</t>
  </si>
  <si>
    <t>Data</t>
  </si>
  <si>
    <t>Manufacturing</t>
  </si>
  <si>
    <t>ResidentialCommon</t>
  </si>
  <si>
    <t>ResidentialLiving</t>
  </si>
  <si>
    <t>:Schedule Name</t>
  </si>
  <si>
    <t>JanMaySep</t>
  </si>
  <si>
    <t>FebJunOct</t>
  </si>
  <si>
    <t>MarJulNov</t>
  </si>
  <si>
    <t>AprAugDec</t>
  </si>
  <si>
    <t>Hol</t>
  </si>
  <si>
    <t>HVAC Avail</t>
  </si>
  <si>
    <t>ClgSetPt</t>
  </si>
  <si>
    <t>HtgSetPt</t>
  </si>
  <si>
    <t>WtrHtrSetPt</t>
  </si>
  <si>
    <t>Fraction</t>
  </si>
  <si>
    <t>Occupancy</t>
  </si>
  <si>
    <t>Lights</t>
  </si>
  <si>
    <t>Receptacle</t>
  </si>
  <si>
    <t>Service Hot Water</t>
  </si>
  <si>
    <t>Elevator</t>
  </si>
  <si>
    <t>Infiltration</t>
  </si>
  <si>
    <t>Temperature</t>
  </si>
  <si>
    <t>OnOff</t>
  </si>
  <si>
    <t>Escalator</t>
  </si>
  <si>
    <t>Gas Equip</t>
  </si>
  <si>
    <t>Refrigeration</t>
  </si>
  <si>
    <t>Exhaust Hood CAV</t>
  </si>
  <si>
    <t>Exhaust Hood VAV</t>
  </si>
  <si>
    <t>Max</t>
  </si>
  <si>
    <t>Min</t>
  </si>
  <si>
    <t>Process Equipment Typical Use</t>
  </si>
  <si>
    <t>Process Equipment High Use</t>
  </si>
  <si>
    <t xml:space="preserve">Wk </t>
  </si>
  <si>
    <t xml:space="preserve">Sat </t>
  </si>
  <si>
    <t xml:space="preserve">Sun </t>
  </si>
  <si>
    <t>Lighting</t>
  </si>
  <si>
    <t>HVAC</t>
  </si>
  <si>
    <t>Light/Plugs</t>
  </si>
  <si>
    <t>SHW</t>
  </si>
  <si>
    <t>Elevators</t>
  </si>
  <si>
    <t>C-5 Office</t>
  </si>
  <si>
    <t>On/Off</t>
  </si>
  <si>
    <t>1am</t>
  </si>
  <si>
    <t>2am</t>
  </si>
  <si>
    <t>3am</t>
  </si>
  <si>
    <t>4am</t>
  </si>
  <si>
    <t>5am</t>
  </si>
  <si>
    <t>6am</t>
  </si>
  <si>
    <t>7am</t>
  </si>
  <si>
    <t>8am</t>
  </si>
  <si>
    <t>9am</t>
  </si>
  <si>
    <t>10am</t>
  </si>
  <si>
    <t>11am</t>
  </si>
  <si>
    <t>12am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</si>
  <si>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</si>
  <si>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</si>
  <si>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</si>
  <si>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</si>
  <si>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</si>
  <si>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</si>
  <si>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</si>
  <si>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</si>
  <si>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</si>
  <si>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10pm</t>
  </si>
  <si>
    <t>11pm</t>
  </si>
  <si>
    <t>12pm</t>
  </si>
  <si>
    <t>Occupants</t>
  </si>
  <si>
    <t>Mon – Fri</t>
  </si>
  <si>
    <t>Plug Loads</t>
  </si>
  <si>
    <t>Cooling Setpoint</t>
  </si>
  <si>
    <t>Heating Setpoint</t>
  </si>
  <si>
    <t>Schedule A from SSPC90.1</t>
  </si>
  <si>
    <t>Notes</t>
  </si>
  <si>
    <t>COMNET C-9 School</t>
  </si>
  <si>
    <t xml:space="preserve">Occupancy </t>
  </si>
  <si>
    <t xml:space="preserve">Lighting Receptacle </t>
  </si>
  <si>
    <t xml:space="preserve">HVAC System </t>
  </si>
  <si>
    <t xml:space="preserve">Service Hot Water </t>
  </si>
  <si>
    <t xml:space="preserve">Elevator </t>
  </si>
  <si>
    <t>SSPC 90.1 Schedule G</t>
  </si>
  <si>
    <t>Sum</t>
  </si>
  <si>
    <t>Sun+Hol</t>
  </si>
  <si>
    <t>Year</t>
  </si>
  <si>
    <t>Original COMNET C-5 Office</t>
  </si>
  <si>
    <t xml:space="preserve">CEC Appendix 5.4B Office </t>
  </si>
  <si>
    <t>CEC Appendix 5.4B Assembly Occupancy</t>
  </si>
  <si>
    <t>SSPC90.1 Schedule H</t>
  </si>
  <si>
    <t>Original COMNET C-1 Assembly</t>
  </si>
  <si>
    <t>Type</t>
  </si>
  <si>
    <t>Day</t>
  </si>
  <si>
    <t>CEC Appendix 5.4B Residential Occupancy Common Areas</t>
  </si>
  <si>
    <t>Exhaust Hood (&lt;= 5000cfm)</t>
  </si>
  <si>
    <t>Exhaust Hood(&gt; 5000cfm)</t>
  </si>
  <si>
    <t xml:space="preserve">CEC Appendix 5.4B School </t>
  </si>
  <si>
    <t>CEC Appendix 5.4B Laboratory</t>
  </si>
  <si>
    <t>Heating Setpoing</t>
  </si>
  <si>
    <t>SSPC90.1 Schedule E</t>
  </si>
  <si>
    <t>Original COMNET C-2 Health</t>
  </si>
  <si>
    <t>Applies to</t>
  </si>
  <si>
    <t>Hotel</t>
  </si>
  <si>
    <t>Motel</t>
  </si>
  <si>
    <t>Penitentiary</t>
  </si>
  <si>
    <t>SSPC90.1 Schedule F</t>
  </si>
  <si>
    <t>Original COMNET C-3 Hotel/Motel</t>
  </si>
  <si>
    <t>Apples to</t>
  </si>
  <si>
    <t>Automotive facility</t>
  </si>
  <si>
    <t>Manufacturing facility</t>
  </si>
  <si>
    <t>Workshop</t>
  </si>
  <si>
    <t>SSPC90.1 Schedule J</t>
  </si>
  <si>
    <t>Original COMNET C-4 Light Manufacturing</t>
  </si>
  <si>
    <t>Parking Garage</t>
  </si>
  <si>
    <t>NA</t>
  </si>
  <si>
    <t>There often is an elevator</t>
  </si>
  <si>
    <t>SSPC90.1 Schedule K</t>
  </si>
  <si>
    <t>Original COMNET C-6 Parking Garage</t>
  </si>
  <si>
    <t>Dining: bar
lounge/leisure</t>
  </si>
  <si>
    <t>Dining: cafeteria/fast food</t>
  </si>
  <si>
    <t>Dining: family</t>
  </si>
  <si>
    <t>Cooling Set Point</t>
  </si>
  <si>
    <t>SSPC90.1 Schedule B</t>
  </si>
  <si>
    <t>Original COMNET C-7 Restaurant</t>
  </si>
  <si>
    <t>Library</t>
  </si>
  <si>
    <t>Museum</t>
  </si>
  <si>
    <t>SSPC90.1 Schedule C</t>
  </si>
  <si>
    <t>CEC Appendix 5.4B Retail</t>
  </si>
  <si>
    <t xml:space="preserve"> </t>
  </si>
  <si>
    <t xml:space="preserve">NA </t>
  </si>
  <si>
    <t xml:space="preserve">Based on likely use </t>
  </si>
  <si>
    <t>Included with other occupancies</t>
  </si>
  <si>
    <t>SSPC90.1 Schedule L</t>
  </si>
  <si>
    <t>CEC Appendix 5.4B Warehouse</t>
  </si>
  <si>
    <t>Original COMNET C-10 Warehouse</t>
  </si>
  <si>
    <t>Original COMNET C-11 Laboratory</t>
  </si>
  <si>
    <t>Fume Hoods</t>
  </si>
  <si>
    <t>Equipment</t>
  </si>
  <si>
    <t>No comprable schedules from COMNET orginal or SSPC90.1</t>
  </si>
  <si>
    <t>Odd that the same temperature applies to both heating and cooling</t>
  </si>
  <si>
    <t>CEC Appendix 5.4B Residential Occupancy Living Areas (Including Hotel/Motel Guest Rooms) with Setback Thermostat for Heating</t>
  </si>
  <si>
    <t>CEC Appendix 5.4B Light Manufacturing</t>
  </si>
  <si>
    <t>CEC Appendix 5.4B Parking Garage</t>
  </si>
  <si>
    <t>CEC Appendix 5.4B Restaurant</t>
  </si>
  <si>
    <t>CEC Appendix 5.4B Data Center</t>
  </si>
  <si>
    <t>C-1 Assembly Schedules</t>
  </si>
  <si>
    <t>Source/Notes</t>
  </si>
  <si>
    <t>SSPC 90.1</t>
  </si>
  <si>
    <t>and temperature schedules</t>
  </si>
  <si>
    <t>Derived from SSPC 90.1 infiltration</t>
  </si>
  <si>
    <t>Hour Ending</t>
  </si>
  <si>
    <t>why is there a peak at 8pm on</t>
  </si>
  <si>
    <t>Saturday and Sunday?</t>
  </si>
  <si>
    <t>CEC and Original COMNET</t>
  </si>
  <si>
    <t>CEC</t>
  </si>
  <si>
    <t>COMNET defaults are based on</t>
  </si>
  <si>
    <t>continuous operation</t>
  </si>
  <si>
    <t xml:space="preserve">CEC Appendix 5.4B Health </t>
  </si>
  <si>
    <t>operation.</t>
  </si>
  <si>
    <t>CEC and Original COMNET, but floor</t>
  </si>
  <si>
    <t>of 0.15 is added to account for 24/7</t>
  </si>
  <si>
    <t>n.a.</t>
  </si>
  <si>
    <t>C-4 Manufacturing</t>
  </si>
  <si>
    <t>C-2 Health</t>
  </si>
  <si>
    <t>General Notes</t>
  </si>
  <si>
    <t>Convention Center</t>
  </si>
  <si>
    <t>Exercise Center</t>
  </si>
  <si>
    <t>Motion Picture Theater</t>
  </si>
  <si>
    <t>Performing Arts Theater</t>
  </si>
  <si>
    <t>Religious Building</t>
  </si>
  <si>
    <t>Sports Arena</t>
  </si>
  <si>
    <t>Used for:</t>
  </si>
  <si>
    <t>Fire Station</t>
  </si>
  <si>
    <t>Health-Care Clinic</t>
  </si>
  <si>
    <t>Hospital</t>
  </si>
  <si>
    <t>Police Station</t>
  </si>
  <si>
    <t>Transportation</t>
  </si>
  <si>
    <t>Manu health clinics do not operate</t>
  </si>
  <si>
    <t>on a 24/7 schedule</t>
  </si>
  <si>
    <t>Courthouse</t>
  </si>
  <si>
    <t>Post Office</t>
  </si>
  <si>
    <t>Town Hall</t>
  </si>
  <si>
    <t>0.25 is use when the HVAC</t>
  </si>
  <si>
    <t>system is running and 1.00 is used</t>
  </si>
  <si>
    <t xml:space="preserve">for other times. </t>
  </si>
  <si>
    <t>The COMNET defaults are based</t>
  </si>
  <si>
    <t>on a continuous schedule of</t>
  </si>
  <si>
    <t>This schedule needs to be aligned</t>
  </si>
  <si>
    <t>with the data on elevator use in</t>
  </si>
  <si>
    <t>the modeling guidelines.</t>
  </si>
  <si>
    <t>with the data on escalator  use in</t>
  </si>
  <si>
    <t>C-8 Retail</t>
  </si>
  <si>
    <t>C-9 School</t>
  </si>
  <si>
    <t>University</t>
  </si>
  <si>
    <t>Universities are less</t>
  </si>
  <si>
    <t>likley to be shut down</t>
  </si>
  <si>
    <t>on weekends like</t>
  </si>
  <si>
    <t>assumed by this</t>
  </si>
  <si>
    <t>schedule.</t>
  </si>
  <si>
    <t>Warehouses</t>
  </si>
  <si>
    <t>There are a few workers milling</t>
  </si>
  <si>
    <t>around in warehouses. This should</t>
  </si>
  <si>
    <t>not be zero.</t>
  </si>
  <si>
    <t>C-10 Warehouses</t>
  </si>
  <si>
    <t>Rev 3</t>
  </si>
  <si>
    <t xml:space="preserve">Number of days of each type assumed for FTE calclulations. </t>
  </si>
  <si>
    <t>C-1</t>
  </si>
  <si>
    <t>C-2</t>
  </si>
  <si>
    <t>C-3</t>
  </si>
  <si>
    <t>C-4</t>
  </si>
  <si>
    <t>C-5</t>
  </si>
  <si>
    <t>C-6</t>
  </si>
  <si>
    <t>C-7 Restaurant</t>
  </si>
  <si>
    <t>Dining: Cafeteria/Fast Food</t>
  </si>
  <si>
    <t>Dining: Family</t>
  </si>
  <si>
    <t>Dining: Bar Lounge/Leisure</t>
  </si>
  <si>
    <t>C-6 Parking Garage</t>
  </si>
  <si>
    <t>Highlight indicates</t>
  </si>
  <si>
    <t>difference with common</t>
  </si>
  <si>
    <t>areas</t>
  </si>
  <si>
    <t>Derived from CEC infiltration</t>
  </si>
  <si>
    <t>schedule</t>
  </si>
  <si>
    <t>Multifamily</t>
  </si>
  <si>
    <t>C-7</t>
  </si>
  <si>
    <t>C-8</t>
  </si>
  <si>
    <t>C-9</t>
  </si>
  <si>
    <t>C-10</t>
  </si>
  <si>
    <t>C-11</t>
  </si>
  <si>
    <t>C-12</t>
  </si>
  <si>
    <t>C-11 Laboratory</t>
  </si>
  <si>
    <t>Laboratories</t>
  </si>
  <si>
    <t xml:space="preserve">CEC </t>
  </si>
  <si>
    <t>Indicates difference with Schedule F</t>
  </si>
  <si>
    <t>SSPC90.1 Schedule F (Hotel, Motel)</t>
  </si>
  <si>
    <t>SSPC90.1 Schedule D (Dormitory, Multifamily)</t>
  </si>
  <si>
    <t>C-3 Hotel/Motel</t>
  </si>
  <si>
    <t>Dormitory</t>
  </si>
  <si>
    <t>C-13</t>
  </si>
  <si>
    <t>Data centers</t>
  </si>
  <si>
    <t>C-3a Residential Common Areas NOT USED</t>
  </si>
  <si>
    <t>Residential common areas</t>
  </si>
  <si>
    <t>Summary of Schedules (FTE Hours and Max/Min Setpoints)</t>
  </si>
  <si>
    <t>Release Notes</t>
  </si>
  <si>
    <t>Hotel/motel and multifamily residential is broken into two different schedule. Data is</t>
  </si>
  <si>
    <t>primarily from SSPC 90.1, but some is taken from the original COMNET schedules</t>
  </si>
  <si>
    <t>which are consistent with the CEC.</t>
  </si>
  <si>
    <t>This is the first major update to the COMNET default schedules. The original</t>
  </si>
  <si>
    <t>schedules are compared to the default schedules published for use with 90.1</t>
  </si>
  <si>
    <t>envelope trade-off procedures. These are contained in a file called</t>
  </si>
  <si>
    <t>"Addendum_an_Sched_and_Load.pdf".</t>
  </si>
  <si>
    <t>The default schedules are also compared to the CEC Appendix 5.4B, which was</t>
  </si>
  <si>
    <t xml:space="preserve">derived from the original COMNET schedules but with a few changes. </t>
  </si>
  <si>
    <t>The recommended COMNET schedules are selected to be compatible with the</t>
  </si>
  <si>
    <t>SSPC 90.1 schedules when possible and supplemented with information from the</t>
  </si>
  <si>
    <t>other sources cited above.</t>
  </si>
  <si>
    <t>Gymnasium</t>
  </si>
  <si>
    <t>Schedule I from SSPC90.1</t>
  </si>
  <si>
    <t>CEC Appendix 5.4B NO GYMNASIUM</t>
  </si>
  <si>
    <t>C-14 Gymnasium</t>
  </si>
  <si>
    <t xml:space="preserve">Assume 135 °F </t>
  </si>
  <si>
    <t>Assume occupancy schedule</t>
  </si>
  <si>
    <t>gym that is part of a school,</t>
  </si>
  <si>
    <t>but not for an exercise or</t>
  </si>
  <si>
    <t>fitness center.</t>
  </si>
  <si>
    <t>Gymnasium is added from the SSPC 90.1 schedules, but the hours of operation are</t>
  </si>
  <si>
    <t xml:space="preserve">really quite limited and probably not appropriate for a fitness or exercise center. </t>
  </si>
  <si>
    <t xml:space="preserve">CEC and 2016 PRM G3.1.3.16. </t>
  </si>
  <si>
    <t>C-14</t>
  </si>
  <si>
    <t>Schedules for refrigeration, gas equipment, elevators and escallators are assumed</t>
  </si>
  <si>
    <t>to be continuous in order to be in alilgnment with the COMNET default values.</t>
  </si>
  <si>
    <t>C-12 Residential</t>
  </si>
  <si>
    <t>C-13 Data Center</t>
  </si>
  <si>
    <t>Light Manufacturing</t>
  </si>
  <si>
    <t>This is appropriate for a</t>
  </si>
  <si>
    <t>COMNET Appendix C - Schedules (Rev 3)</t>
  </si>
  <si>
    <t>Updated July 25,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</si>
</sst>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##0;###0"/>
    <numFmt numFmtId="165" formatCode="###0.00;###0.00"/>
    <numFmt numFmtId="166" formatCode="###0.0;###0.0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51">
    <xf numFmtId="0" fontId="0" fillId="0" borderId="0" xfId="0"/>
    <xf numFmtId="0" fontId="0" fillId="0" borderId="0" xfId="0" applyBorder="1" applyAlignment="1"/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5" fillId="0" borderId="0" xfId="0" applyFont="1" applyBorder="1"/>
    <xf numFmtId="0" fontId="22" fillId="0" borderId="2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2" fontId="23" fillId="0" borderId="2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top" wrapText="1"/>
    </xf>
    <xf numFmtId="164" fontId="23" fillId="0" borderId="2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0" fillId="33" borderId="0" xfId="0" applyFill="1" applyBorder="1"/>
    <xf numFmtId="0" fontId="5" fillId="0" borderId="2" xfId="0" applyFont="1" applyBorder="1"/>
    <xf numFmtId="0" fontId="0" fillId="0" borderId="2" xfId="0" applyFont="1" applyBorder="1" applyAlignment="1"/>
    <xf numFmtId="0" fontId="22" fillId="0" borderId="2" xfId="0" applyFont="1" applyFill="1" applyBorder="1" applyAlignment="1">
      <alignment horizontal="left" vertical="top"/>
    </xf>
    <xf numFmtId="0" fontId="23" fillId="0" borderId="2" xfId="0" applyFont="1" applyFill="1" applyBorder="1" applyAlignment="1">
      <alignment horizontal="center" vertical="top"/>
    </xf>
    <xf numFmtId="165" fontId="23" fillId="0" borderId="0" xfId="0" applyNumberFormat="1" applyFont="1" applyFill="1" applyBorder="1" applyAlignment="1">
      <alignment horizontal="center" vertical="top" wrapText="1"/>
    </xf>
    <xf numFmtId="166" fontId="23" fillId="0" borderId="0" xfId="0" applyNumberFormat="1" applyFont="1" applyFill="1" applyBorder="1" applyAlignment="1">
      <alignment horizontal="center" vertical="top" wrapText="1"/>
    </xf>
    <xf numFmtId="165" fontId="23" fillId="0" borderId="2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/>
    <xf numFmtId="0" fontId="0" fillId="0" borderId="2" xfId="0" applyFill="1" applyBorder="1" applyAlignment="1"/>
    <xf numFmtId="166" fontId="23" fillId="0" borderId="2" xfId="0" applyNumberFormat="1" applyFont="1" applyFill="1" applyBorder="1" applyAlignment="1">
      <alignment horizontal="center" vertical="top" wrapText="1"/>
    </xf>
    <xf numFmtId="43" fontId="0" fillId="0" borderId="0" xfId="42" applyFont="1" applyBorder="1"/>
    <xf numFmtId="0" fontId="24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4" fillId="0" borderId="2" xfId="0" applyFont="1" applyBorder="1"/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2" fontId="4" fillId="0" borderId="2" xfId="0" applyNumberFormat="1" applyFont="1" applyBorder="1" applyAlignment="1">
      <alignment horizontal="center"/>
    </xf>
    <xf numFmtId="0" fontId="24" fillId="0" borderId="2" xfId="0" applyFont="1" applyFill="1" applyBorder="1"/>
    <xf numFmtId="0" fontId="4" fillId="0" borderId="2" xfId="0" applyFont="1" applyFill="1" applyBorder="1"/>
    <xf numFmtId="2" fontId="4" fillId="0" borderId="0" xfId="42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42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Fill="1" applyBorder="1" applyAlignment="1"/>
    <xf numFmtId="0" fontId="4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/>
    <xf numFmtId="0" fontId="4" fillId="0" borderId="0" xfId="0" applyFont="1" applyAlignment="1">
      <alignment horizontal="right"/>
    </xf>
    <xf numFmtId="43" fontId="4" fillId="0" borderId="0" xfId="42" applyFont="1" applyBorder="1"/>
    <xf numFmtId="0" fontId="4" fillId="33" borderId="0" xfId="0" applyFont="1" applyFill="1" applyBorder="1"/>
    <xf numFmtId="0" fontId="4" fillId="33" borderId="0" xfId="0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" fillId="0" borderId="0" xfId="0" applyNumberFormat="1" applyFont="1" applyBorder="1"/>
    <xf numFmtId="2" fontId="4" fillId="0" borderId="0" xfId="42" applyNumberFormat="1" applyFont="1" applyBorder="1" applyAlignment="1">
      <alignment horizontal="center" vertical="center"/>
    </xf>
    <xf numFmtId="1" fontId="4" fillId="0" borderId="0" xfId="42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3" fontId="4" fillId="0" borderId="0" xfId="42" applyFont="1" applyFill="1" applyBorder="1"/>
    <xf numFmtId="2" fontId="4" fillId="0" borderId="0" xfId="42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" fontId="4" fillId="0" borderId="2" xfId="0" applyNumberFormat="1" applyFont="1" applyBorder="1" applyAlignment="1">
      <alignment horizontal="center"/>
    </xf>
    <xf numFmtId="0" fontId="4" fillId="0" borderId="0" xfId="0" quotePrefix="1" applyFont="1" applyBorder="1"/>
    <xf numFmtId="2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4" fillId="33" borderId="0" xfId="0" quotePrefix="1" applyFont="1" applyFill="1" applyBorder="1"/>
    <xf numFmtId="0" fontId="0" fillId="0" borderId="0" xfId="0" applyFill="1" applyBorder="1" applyAlignment="1"/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Border="1"/>
    <xf numFmtId="0" fontId="0" fillId="33" borderId="0" xfId="0" applyFill="1" applyBorder="1" applyAlignment="1">
      <alignment horizontal="left"/>
    </xf>
    <xf numFmtId="1" fontId="4" fillId="0" borderId="0" xfId="0" applyNumberFormat="1" applyFont="1" applyBorder="1"/>
    <xf numFmtId="2" fontId="4" fillId="0" borderId="2" xfId="0" applyNumberFormat="1" applyFont="1" applyBorder="1"/>
    <xf numFmtId="1" fontId="4" fillId="0" borderId="2" xfId="0" applyNumberFormat="1" applyFont="1" applyBorder="1"/>
    <xf numFmtId="2" fontId="0" fillId="0" borderId="2" xfId="0" applyNumberFormat="1" applyBorder="1"/>
    <xf numFmtId="0" fontId="4" fillId="33" borderId="2" xfId="0" applyFont="1" applyFill="1" applyBorder="1"/>
    <xf numFmtId="0" fontId="4" fillId="33" borderId="2" xfId="0" applyFont="1" applyFill="1" applyBorder="1" applyAlignment="1">
      <alignment horizontal="right"/>
    </xf>
    <xf numFmtId="2" fontId="4" fillId="33" borderId="2" xfId="0" applyNumberFormat="1" applyFont="1" applyFill="1" applyBorder="1" applyAlignment="1">
      <alignment horizontal="center" vertical="center"/>
    </xf>
    <xf numFmtId="0" fontId="4" fillId="33" borderId="2" xfId="0" applyFont="1" applyFill="1" applyBorder="1" applyAlignment="1">
      <alignment horizontal="left"/>
    </xf>
    <xf numFmtId="2" fontId="4" fillId="0" borderId="2" xfId="42" applyNumberFormat="1" applyFont="1" applyBorder="1" applyAlignment="1">
      <alignment horizontal="center" vertical="center"/>
    </xf>
    <xf numFmtId="2" fontId="4" fillId="0" borderId="2" xfId="42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/>
    </xf>
    <xf numFmtId="1" fontId="4" fillId="0" borderId="2" xfId="42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2" fontId="4" fillId="33" borderId="0" xfId="42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/>
    </xf>
    <xf numFmtId="1" fontId="4" fillId="33" borderId="0" xfId="42" applyNumberFormat="1" applyFont="1" applyFill="1" applyBorder="1" applyAlignment="1">
      <alignment horizontal="center" vertical="center"/>
    </xf>
    <xf numFmtId="2" fontId="4" fillId="33" borderId="2" xfId="42" applyNumberFormat="1" applyFont="1" applyFill="1" applyBorder="1" applyAlignment="1">
      <alignment horizontal="center" vertical="center"/>
    </xf>
    <xf numFmtId="2" fontId="4" fillId="33" borderId="2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left" vertical="center"/>
    </xf>
    <xf numFmtId="2" fontId="4" fillId="33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/>
    </xf>
    <xf numFmtId="2" fontId="4" fillId="33" borderId="2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vertical="center"/>
    </xf>
    <xf numFmtId="2" fontId="4" fillId="33" borderId="0" xfId="0" applyNumberFormat="1" applyFont="1" applyFill="1" applyBorder="1" applyAlignment="1"/>
    <xf numFmtId="1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/>
    <xf numFmtId="2" fontId="4" fillId="0" borderId="0" xfId="0" applyNumberFormat="1" applyFont="1" applyFill="1" applyBorder="1" applyAlignment="1"/>
    <xf numFmtId="2" fontId="4" fillId="33" borderId="2" xfId="0" applyNumberFormat="1" applyFont="1" applyFill="1" applyBorder="1" applyAlignment="1"/>
    <xf numFmtId="2" fontId="4" fillId="0" borderId="2" xfId="0" applyNumberFormat="1" applyFont="1" applyBorder="1" applyAlignment="1"/>
    <xf numFmtId="2" fontId="4" fillId="0" borderId="2" xfId="0" applyNumberFormat="1" applyFont="1" applyBorder="1" applyAlignment="1">
      <alignment horizontal="left"/>
    </xf>
    <xf numFmtId="2" fontId="4" fillId="0" borderId="2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0" fontId="22" fillId="0" borderId="2" xfId="0" applyFont="1" applyFill="1" applyBorder="1" applyAlignment="1">
      <alignment vertical="top"/>
    </xf>
    <xf numFmtId="0" fontId="4" fillId="33" borderId="0" xfId="0" applyFont="1" applyFill="1" applyBorder="1" applyAlignment="1"/>
    <xf numFmtId="0" fontId="4" fillId="33" borderId="2" xfId="0" applyFont="1" applyFill="1" applyBorder="1" applyAlignment="1"/>
    <xf numFmtId="0" fontId="4" fillId="34" borderId="0" xfId="0" applyFont="1" applyFill="1" applyBorder="1"/>
    <xf numFmtId="1" fontId="4" fillId="34" borderId="0" xfId="42" applyNumberFormat="1" applyFont="1" applyFill="1" applyBorder="1" applyAlignment="1">
      <alignment horizontal="left" vertical="center"/>
    </xf>
    <xf numFmtId="2" fontId="4" fillId="34" borderId="0" xfId="42" applyNumberFormat="1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/>
    <xf numFmtId="0" fontId="27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Border="1"/>
    <xf numFmtId="2" fontId="1" fillId="33" borderId="0" xfId="0" applyNumberFormat="1" applyFont="1" applyFill="1" applyBorder="1" applyAlignment="1"/>
    <xf numFmtId="2" fontId="1" fillId="0" borderId="0" xfId="0" applyNumberFormat="1" applyFont="1" applyBorder="1" applyAlignment="1"/>
    <xf numFmtId="0" fontId="1" fillId="0" borderId="0" xfId="0" applyFont="1" applyBorder="1"/>
    <xf numFmtId="0" fontId="29" fillId="0" borderId="0" xfId="0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'C-1 Assembly'!$D$71:$AA$71</c:f>
            </c:numRef>
          </c:val>
          <c:smooth val="0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'C-1 Assembly'!$D$72:$AA$72</c:f>
            </c:numRef>
          </c:val>
          <c:smooth val="0"/>
        </c:ser>
        <c:ser>
          <c:idx val="3"/>
          <c:order val="2"/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'C-1 Assembly'!$D$73:$AA$73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51136"/>
        <c:axId val="180652312"/>
      </c:lineChart>
      <c:catAx>
        <c:axId val="18065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80652312"/>
        <c:crosses val="autoZero"/>
        <c:auto val="1"/>
        <c:lblAlgn val="ctr"/>
        <c:lblOffset val="100"/>
        <c:noMultiLvlLbl val="0"/>
      </c:catAx>
      <c:valAx>
        <c:axId val="180652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065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'C-11 Lab'!$D$50:$AA$50</c:f>
            </c:numRef>
          </c:val>
          <c:smooth val="0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'C-11 Lab'!$D$51:$AA$51</c:f>
            </c:numRef>
          </c:val>
          <c:smooth val="0"/>
        </c:ser>
        <c:ser>
          <c:idx val="3"/>
          <c:order val="2"/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'C-11 Lab'!$D$52:$AA$52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63320"/>
        <c:axId val="365163712"/>
      </c:lineChart>
      <c:catAx>
        <c:axId val="365163320"/>
        <c:scaling>
          <c:orientation val="minMax"/>
        </c:scaling>
        <c:delete val="0"/>
        <c:axPos val="b"/>
        <c:majorTickMark val="out"/>
        <c:minorTickMark val="none"/>
        <c:tickLblPos val="nextTo"/>
        <c:crossAx val="365163712"/>
        <c:crosses val="autoZero"/>
        <c:auto val="1"/>
        <c:lblAlgn val="ctr"/>
        <c:lblOffset val="100"/>
        <c:noMultiLvlLbl val="0"/>
      </c:catAx>
      <c:valAx>
        <c:axId val="365163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5163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'C-3 Hotel'!$D$71:$AA$71</c:f>
            </c:numRef>
          </c:val>
          <c:smooth val="0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'C-3 Hotel'!$D$72:$AA$72</c:f>
            </c:numRef>
          </c:val>
          <c:smooth val="0"/>
        </c:ser>
        <c:ser>
          <c:idx val="3"/>
          <c:order val="2"/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'C-3 Hotel'!$D$73:$AA$73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66064"/>
        <c:axId val="365166456"/>
      </c:lineChart>
      <c:catAx>
        <c:axId val="36516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365166456"/>
        <c:crosses val="autoZero"/>
        <c:auto val="1"/>
        <c:lblAlgn val="ctr"/>
        <c:lblOffset val="100"/>
        <c:noMultiLvlLbl val="0"/>
      </c:catAx>
      <c:valAx>
        <c:axId val="365166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516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Data Center</a:t>
            </a:r>
          </a:p>
        </c:rich>
      </c:tx>
      <c:layout>
        <c:manualLayout>
          <c:xMode val="edge"/>
          <c:yMode val="edge"/>
          <c:x val="0.36790526670547502"/>
          <c:y val="4.0302267002518891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'C-13 Data'!$D$51:$AA$51</c:f>
            </c:numRef>
          </c:val>
          <c:smooth val="0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'C-13 Data'!$D$52:$AA$52</c:f>
            </c:numRef>
          </c:val>
          <c:smooth val="0"/>
        </c:ser>
        <c:ser>
          <c:idx val="3"/>
          <c:order val="2"/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'C-13 Data'!$D$53:$AA$53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59400"/>
        <c:axId val="365159008"/>
      </c:lineChart>
      <c:catAx>
        <c:axId val="365159400"/>
        <c:scaling>
          <c:orientation val="minMax"/>
        </c:scaling>
        <c:delete val="0"/>
        <c:axPos val="b"/>
        <c:majorTickMark val="out"/>
        <c:minorTickMark val="none"/>
        <c:tickLblPos val="nextTo"/>
        <c:crossAx val="365159008"/>
        <c:crosses val="autoZero"/>
        <c:auto val="1"/>
        <c:lblAlgn val="ctr"/>
        <c:lblOffset val="100"/>
        <c:noMultiLvlLbl val="0"/>
      </c:catAx>
      <c:valAx>
        <c:axId val="3651590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5159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'C-5 Office'!$D$86:$AA$86</c:f>
            </c:numRef>
          </c:val>
          <c:smooth val="0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'C-5 Office'!$D$87:$AA$87</c:f>
            </c:numRef>
          </c:val>
          <c:smooth val="0"/>
        </c:ser>
        <c:ser>
          <c:idx val="3"/>
          <c:order val="2"/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'C-5 Office'!$D$88:$AA$88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60184"/>
        <c:axId val="365160576"/>
      </c:lineChart>
      <c:catAx>
        <c:axId val="365160184"/>
        <c:scaling>
          <c:orientation val="minMax"/>
        </c:scaling>
        <c:delete val="0"/>
        <c:axPos val="b"/>
        <c:majorTickMark val="out"/>
        <c:minorTickMark val="none"/>
        <c:tickLblPos val="nextTo"/>
        <c:crossAx val="365160576"/>
        <c:crosses val="autoZero"/>
        <c:auto val="1"/>
        <c:lblAlgn val="ctr"/>
        <c:lblOffset val="100"/>
        <c:noMultiLvlLbl val="0"/>
      </c:catAx>
      <c:valAx>
        <c:axId val="3651605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5160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Residential Common Areas</a:t>
            </a:r>
          </a:p>
        </c:rich>
      </c:tx>
      <c:layout>
        <c:manualLayout>
          <c:xMode val="edge"/>
          <c:yMode val="edge"/>
          <c:x val="0.36790526670547502"/>
          <c:y val="4.0302267002518891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'C-12b ResidentialCommon'!$D$77:$AA$77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0.5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0.5</c:v>
                </c:pt>
                <c:pt idx="12">
                  <c:v>0.5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'C-12b ResidentialCommon'!$D$78:$AA$78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0.5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0.5</c:v>
                </c:pt>
                <c:pt idx="12">
                  <c:v>0.5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2"/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'C-12b ResidentialCommon'!$D$79:$AA$79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0.5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0.5</c:v>
                </c:pt>
                <c:pt idx="12">
                  <c:v>0.5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37648"/>
        <c:axId val="375805680"/>
      </c:lineChart>
      <c:catAx>
        <c:axId val="364337648"/>
        <c:scaling>
          <c:orientation val="minMax"/>
        </c:scaling>
        <c:delete val="0"/>
        <c:axPos val="b"/>
        <c:majorTickMark val="out"/>
        <c:minorTickMark val="none"/>
        <c:tickLblPos val="nextTo"/>
        <c:crossAx val="375805680"/>
        <c:crosses val="autoZero"/>
        <c:auto val="1"/>
        <c:lblAlgn val="ctr"/>
        <c:lblOffset val="100"/>
        <c:noMultiLvlLbl val="0"/>
      </c:catAx>
      <c:valAx>
        <c:axId val="375805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4337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'C-2 Health'!$D$27:$AA$27</c:f>
              <c:numCache>
                <c:formatCode>0.00</c:formatCode>
                <c:ptCount val="24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0.17</c:v>
                </c:pt>
                <c:pt idx="8">
                  <c:v>0.57999999999999996</c:v>
                </c:pt>
                <c:pt idx="9">
                  <c:v>0.66</c:v>
                </c:pt>
                <c:pt idx="10">
                  <c:v>0.78</c:v>
                </c:pt>
                <c:pt idx="11">
                  <c:v>0.82</c:v>
                </c:pt>
                <c:pt idx="12">
                  <c:v>0.71</c:v>
                </c:pt>
                <c:pt idx="13">
                  <c:v>0.82</c:v>
                </c:pt>
                <c:pt idx="14">
                  <c:v>0.78</c:v>
                </c:pt>
                <c:pt idx="15">
                  <c:v>0.74</c:v>
                </c:pt>
                <c:pt idx="16">
                  <c:v>0.63</c:v>
                </c:pt>
                <c:pt idx="17">
                  <c:v>0.41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0.15</c:v>
                </c:pt>
                <c:pt idx="22">
                  <c:v>0.15</c:v>
                </c:pt>
                <c:pt idx="23">
                  <c:v>0.15</c:v>
                </c:pt>
              </c:numCache>
            </c:numRef>
          </c:val>
          <c:smooth val="0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'C-2 Health'!$D$28:$AA$28</c:f>
              <c:numCache>
                <c:formatCode>0.00</c:formatCode>
                <c:ptCount val="24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0.2</c:v>
                </c:pt>
                <c:pt idx="9">
                  <c:v>0.28000000000000003</c:v>
                </c:pt>
                <c:pt idx="10">
                  <c:v>0.3</c:v>
                </c:pt>
                <c:pt idx="11">
                  <c:v>0.3</c:v>
                </c:pt>
                <c:pt idx="12">
                  <c:v>0.24</c:v>
                </c:pt>
                <c:pt idx="13">
                  <c:v>0.24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  <c:pt idx="22">
                  <c:v>0.15</c:v>
                </c:pt>
                <c:pt idx="23">
                  <c:v>0.15</c:v>
                </c:pt>
              </c:numCache>
            </c:numRef>
          </c:val>
          <c:smooth val="0"/>
        </c:ser>
        <c:ser>
          <c:idx val="3"/>
          <c:order val="2"/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'C-2 Health'!$D$29:$AA$29</c:f>
              <c:numCache>
                <c:formatCode>0.00</c:formatCode>
                <c:ptCount val="24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  <c:pt idx="22">
                  <c:v>0.15</c:v>
                </c:pt>
                <c:pt idx="23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39216"/>
        <c:axId val="364332944"/>
      </c:lineChart>
      <c:catAx>
        <c:axId val="36433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364332944"/>
        <c:crosses val="autoZero"/>
        <c:auto val="1"/>
        <c:lblAlgn val="ctr"/>
        <c:lblOffset val="100"/>
        <c:noMultiLvlLbl val="0"/>
      </c:catAx>
      <c:valAx>
        <c:axId val="3643329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433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'C-3 Hotel'!$D$71:$AA$71</c:f>
            </c:numRef>
          </c:val>
          <c:smooth val="0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'C-3 Hotel'!$D$72:$AA$72</c:f>
            </c:numRef>
          </c:val>
          <c:smooth val="0"/>
        </c:ser>
        <c:ser>
          <c:idx val="3"/>
          <c:order val="2"/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'C-3 Hotel'!$D$73:$AA$73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34120"/>
        <c:axId val="364332552"/>
      </c:lineChart>
      <c:catAx>
        <c:axId val="364334120"/>
        <c:scaling>
          <c:orientation val="minMax"/>
        </c:scaling>
        <c:delete val="0"/>
        <c:axPos val="b"/>
        <c:majorTickMark val="out"/>
        <c:minorTickMark val="none"/>
        <c:tickLblPos val="nextTo"/>
        <c:crossAx val="364332552"/>
        <c:crosses val="autoZero"/>
        <c:auto val="1"/>
        <c:lblAlgn val="ctr"/>
        <c:lblOffset val="100"/>
        <c:noMultiLvlLbl val="0"/>
      </c:catAx>
      <c:valAx>
        <c:axId val="364332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4334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Manuf</a:t>
            </a:r>
            <a:r>
              <a:rPr lang="en-US" sz="1100" baseline="0"/>
              <a:t>acturing </a:t>
            </a:r>
            <a:r>
              <a:rPr lang="en-US" sz="1100"/>
              <a:t>Occupancy</a:t>
            </a:r>
          </a:p>
        </c:rich>
      </c:tx>
      <c:layout>
        <c:manualLayout>
          <c:xMode val="edge"/>
          <c:yMode val="edge"/>
          <c:x val="0.36790526670547502"/>
          <c:y val="4.0302267002518891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WD</c:v>
          </c:tx>
          <c:marker>
            <c:symbol val="none"/>
          </c:marker>
          <c:val>
            <c:numRef>
              <c:f>'C-4 Manufacturing'!$D$50:$AA$50</c:f>
            </c:numRef>
          </c:val>
          <c:smooth val="0"/>
        </c:ser>
        <c:ser>
          <c:idx val="2"/>
          <c:order val="1"/>
          <c:tx>
            <c:v>Sat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'C-4 Manufacturing'!$D$51:$AA$51</c:f>
            </c:numRef>
          </c:val>
          <c:smooth val="0"/>
        </c:ser>
        <c:ser>
          <c:idx val="3"/>
          <c:order val="2"/>
          <c:tx>
            <c:v>Sun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'C-4 Manufacturing'!$D$52:$AA$52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38824"/>
        <c:axId val="364332160"/>
      </c:lineChart>
      <c:catAx>
        <c:axId val="364338824"/>
        <c:scaling>
          <c:orientation val="minMax"/>
        </c:scaling>
        <c:delete val="0"/>
        <c:axPos val="b"/>
        <c:majorTickMark val="out"/>
        <c:minorTickMark val="none"/>
        <c:tickLblPos val="nextTo"/>
        <c:crossAx val="364332160"/>
        <c:crosses val="autoZero"/>
        <c:auto val="1"/>
        <c:lblAlgn val="ctr"/>
        <c:lblOffset val="100"/>
        <c:noMultiLvlLbl val="0"/>
      </c:catAx>
      <c:valAx>
        <c:axId val="364332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4338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'C-5 Office'!$D$86:$AA$86</c:f>
            </c:numRef>
          </c:val>
          <c:smooth val="0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'C-5 Office'!$D$87:$AA$87</c:f>
            </c:numRef>
          </c:val>
          <c:smooth val="0"/>
        </c:ser>
        <c:ser>
          <c:idx val="3"/>
          <c:order val="2"/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'C-5 Office'!$D$88:$AA$88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34512"/>
        <c:axId val="364333336"/>
      </c:lineChart>
      <c:catAx>
        <c:axId val="364334512"/>
        <c:scaling>
          <c:orientation val="minMax"/>
        </c:scaling>
        <c:delete val="0"/>
        <c:axPos val="b"/>
        <c:majorTickMark val="out"/>
        <c:minorTickMark val="none"/>
        <c:tickLblPos val="nextTo"/>
        <c:crossAx val="364333336"/>
        <c:crosses val="autoZero"/>
        <c:auto val="1"/>
        <c:lblAlgn val="ctr"/>
        <c:lblOffset val="100"/>
        <c:noMultiLvlLbl val="0"/>
      </c:catAx>
      <c:valAx>
        <c:axId val="364333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433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Restaurant Occupancy</a:t>
            </a:r>
          </a:p>
        </c:rich>
      </c:tx>
      <c:layout>
        <c:manualLayout>
          <c:xMode val="edge"/>
          <c:yMode val="edge"/>
          <c:x val="0.36790526670547502"/>
          <c:y val="4.0302267002518891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'C-7 Restaurant'!$D$50:$AA$50</c:f>
            </c:numRef>
          </c:val>
          <c:smooth val="0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'C-7 Restaurant'!$D$51:$AA$51</c:f>
            </c:numRef>
          </c:val>
          <c:smooth val="0"/>
        </c:ser>
        <c:ser>
          <c:idx val="3"/>
          <c:order val="2"/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'C-7 Restaurant'!$D$52:$AA$52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37256"/>
        <c:axId val="364336080"/>
      </c:lineChart>
      <c:catAx>
        <c:axId val="364337256"/>
        <c:scaling>
          <c:orientation val="minMax"/>
        </c:scaling>
        <c:delete val="0"/>
        <c:axPos val="b"/>
        <c:majorTickMark val="out"/>
        <c:minorTickMark val="none"/>
        <c:tickLblPos val="nextTo"/>
        <c:crossAx val="364336080"/>
        <c:crosses val="autoZero"/>
        <c:auto val="1"/>
        <c:lblAlgn val="ctr"/>
        <c:lblOffset val="100"/>
        <c:noMultiLvlLbl val="0"/>
      </c:catAx>
      <c:valAx>
        <c:axId val="3643360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4337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Retail Occupancy</a:t>
            </a:r>
          </a:p>
        </c:rich>
      </c:tx>
      <c:layout>
        <c:manualLayout>
          <c:xMode val="edge"/>
          <c:yMode val="edge"/>
          <c:x val="0.36790526670547502"/>
          <c:y val="4.0302267002518891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WD</c:v>
          </c:tx>
          <c:marker>
            <c:symbol val="none"/>
          </c:marker>
          <c:val>
            <c:numRef>
              <c:f>'C-8 Retail'!$D$50:$AA$50</c:f>
            </c:numRef>
          </c:val>
          <c:smooth val="0"/>
        </c:ser>
        <c:ser>
          <c:idx val="2"/>
          <c:order val="1"/>
          <c:tx>
            <c:v>Sat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'C-8 Retail'!$D$51:$AA$51</c:f>
            </c:numRef>
          </c:val>
          <c:smooth val="0"/>
        </c:ser>
        <c:ser>
          <c:idx val="3"/>
          <c:order val="2"/>
          <c:tx>
            <c:v>Sun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'C-8 Retail'!$D$52:$AA$52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60968"/>
        <c:axId val="365162536"/>
      </c:lineChart>
      <c:catAx>
        <c:axId val="365160968"/>
        <c:scaling>
          <c:orientation val="minMax"/>
        </c:scaling>
        <c:delete val="0"/>
        <c:axPos val="b"/>
        <c:majorTickMark val="out"/>
        <c:minorTickMark val="none"/>
        <c:tickLblPos val="nextTo"/>
        <c:crossAx val="365162536"/>
        <c:crosses val="autoZero"/>
        <c:auto val="1"/>
        <c:lblAlgn val="ctr"/>
        <c:lblOffset val="100"/>
        <c:noMultiLvlLbl val="0"/>
      </c:catAx>
      <c:valAx>
        <c:axId val="365162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5160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'C-9 School'!$D$50:$AA$50</c:f>
            </c:numRef>
          </c:val>
          <c:smooth val="0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'C-9 School'!$D$51:$AA$51</c:f>
            </c:numRef>
          </c:val>
          <c:smooth val="0"/>
        </c:ser>
        <c:ser>
          <c:idx val="3"/>
          <c:order val="2"/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'C-9 School'!$D$52:$AA$52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61360"/>
        <c:axId val="365161752"/>
      </c:lineChart>
      <c:catAx>
        <c:axId val="365161360"/>
        <c:scaling>
          <c:orientation val="minMax"/>
        </c:scaling>
        <c:delete val="0"/>
        <c:axPos val="b"/>
        <c:majorTickMark val="out"/>
        <c:minorTickMark val="none"/>
        <c:tickLblPos val="nextTo"/>
        <c:crossAx val="365161752"/>
        <c:crosses val="autoZero"/>
        <c:auto val="1"/>
        <c:lblAlgn val="ctr"/>
        <c:lblOffset val="100"/>
        <c:noMultiLvlLbl val="0"/>
      </c:catAx>
      <c:valAx>
        <c:axId val="3651617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516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Warehouse Occupancy</a:t>
            </a:r>
          </a:p>
        </c:rich>
      </c:tx>
      <c:layout>
        <c:manualLayout>
          <c:xMode val="edge"/>
          <c:yMode val="edge"/>
          <c:x val="0.36790526670547502"/>
          <c:y val="4.0302267002518891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WD</c:v>
          </c:tx>
          <c:marker>
            <c:symbol val="none"/>
          </c:marker>
          <c:val>
            <c:numRef>
              <c:f>'C-10 Warehouse'!$D$50:$AA$50</c:f>
            </c:numRef>
          </c:val>
          <c:smooth val="0"/>
        </c:ser>
        <c:ser>
          <c:idx val="2"/>
          <c:order val="1"/>
          <c:tx>
            <c:v>Sat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'C-10 Warehouse'!$D$51:$AA$51</c:f>
            </c:numRef>
          </c:val>
          <c:smooth val="0"/>
        </c:ser>
        <c:ser>
          <c:idx val="3"/>
          <c:order val="2"/>
          <c:tx>
            <c:v>Sun</c:v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'C-10 Warehouse'!$D$52:$AA$52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62928"/>
        <c:axId val="365162144"/>
      </c:lineChart>
      <c:catAx>
        <c:axId val="36516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365162144"/>
        <c:crosses val="autoZero"/>
        <c:auto val="1"/>
        <c:lblAlgn val="ctr"/>
        <c:lblOffset val="100"/>
        <c:noMultiLvlLbl val="0"/>
      </c:catAx>
      <c:valAx>
        <c:axId val="365162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516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261938</xdr:colOff>
      <xdr:row>46</xdr:row>
      <xdr:rowOff>142874</xdr:rowOff>
    </xdr:from>
    <xdr:to>
      <xdr:col>45</xdr:col>
      <xdr:colOff>19051</xdr:colOff>
      <xdr:row>76</xdr:row>
      <xdr:rowOff>83344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83344</xdr:colOff>
      <xdr:row>49</xdr:row>
      <xdr:rowOff>45925</xdr:rowOff>
    </xdr:from>
    <xdr:to>
      <xdr:col>39</xdr:col>
      <xdr:colOff>440531</xdr:colOff>
      <xdr:row>70</xdr:row>
      <xdr:rowOff>142876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1547814</xdr:colOff>
      <xdr:row>48</xdr:row>
      <xdr:rowOff>71438</xdr:rowOff>
    </xdr:from>
    <xdr:to>
      <xdr:col>43</xdr:col>
      <xdr:colOff>445633</xdr:colOff>
      <xdr:row>68</xdr:row>
      <xdr:rowOff>35719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13607</xdr:colOff>
      <xdr:row>47</xdr:row>
      <xdr:rowOff>108856</xdr:rowOff>
    </xdr:from>
    <xdr:to>
      <xdr:col>42</xdr:col>
      <xdr:colOff>32657</xdr:colOff>
      <xdr:row>78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1361</xdr:colOff>
      <xdr:row>46</xdr:row>
      <xdr:rowOff>175533</xdr:rowOff>
    </xdr:from>
    <xdr:to>
      <xdr:col>46</xdr:col>
      <xdr:colOff>68035</xdr:colOff>
      <xdr:row>76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178594</xdr:colOff>
      <xdr:row>44</xdr:row>
      <xdr:rowOff>11905</xdr:rowOff>
    </xdr:from>
    <xdr:to>
      <xdr:col>45</xdr:col>
      <xdr:colOff>359569</xdr:colOff>
      <xdr:row>69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95249</xdr:colOff>
      <xdr:row>48</xdr:row>
      <xdr:rowOff>127228</xdr:rowOff>
    </xdr:from>
    <xdr:to>
      <xdr:col>42</xdr:col>
      <xdr:colOff>506865</xdr:colOff>
      <xdr:row>77</xdr:row>
      <xdr:rowOff>173492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1631157</xdr:colOff>
      <xdr:row>46</xdr:row>
      <xdr:rowOff>130969</xdr:rowOff>
    </xdr:from>
    <xdr:to>
      <xdr:col>43</xdr:col>
      <xdr:colOff>528976</xdr:colOff>
      <xdr:row>66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172811</xdr:colOff>
      <xdr:row>47</xdr:row>
      <xdr:rowOff>131649</xdr:rowOff>
    </xdr:from>
    <xdr:to>
      <xdr:col>42</xdr:col>
      <xdr:colOff>191861</xdr:colOff>
      <xdr:row>76</xdr:row>
      <xdr:rowOff>103074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1361</xdr:colOff>
      <xdr:row>46</xdr:row>
      <xdr:rowOff>175533</xdr:rowOff>
    </xdr:from>
    <xdr:to>
      <xdr:col>46</xdr:col>
      <xdr:colOff>68035</xdr:colOff>
      <xdr:row>76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244929</xdr:colOff>
      <xdr:row>47</xdr:row>
      <xdr:rowOff>95249</xdr:rowOff>
    </xdr:from>
    <xdr:to>
      <xdr:col>43</xdr:col>
      <xdr:colOff>263980</xdr:colOff>
      <xdr:row>76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87086</xdr:colOff>
      <xdr:row>47</xdr:row>
      <xdr:rowOff>163286</xdr:rowOff>
    </xdr:from>
    <xdr:to>
      <xdr:col>42</xdr:col>
      <xdr:colOff>106137</xdr:colOff>
      <xdr:row>76</xdr:row>
      <xdr:rowOff>134711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178254</xdr:colOff>
      <xdr:row>47</xdr:row>
      <xdr:rowOff>72118</xdr:rowOff>
    </xdr:from>
    <xdr:to>
      <xdr:col>41</xdr:col>
      <xdr:colOff>197305</xdr:colOff>
      <xdr:row>76</xdr:row>
      <xdr:rowOff>43543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518432</xdr:colOff>
      <xdr:row>46</xdr:row>
      <xdr:rowOff>153760</xdr:rowOff>
    </xdr:from>
    <xdr:to>
      <xdr:col>41</xdr:col>
      <xdr:colOff>537482</xdr:colOff>
      <xdr:row>76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5"/>
  <sheetViews>
    <sheetView zoomScale="80" zoomScaleNormal="80" workbookViewId="0"/>
  </sheetViews>
  <sheetFormatPr defaultRowHeight="12.75" x14ac:dyDescent="0.2"/>
  <cols>
    <col min="1" max="1" width="22" style="32" customWidth="1"/>
    <col min="2" max="2" width="12.7109375" style="32" customWidth="1"/>
    <col min="3" max="3" width="9.140625" style="40"/>
    <col min="4" max="27" width="5.7109375" style="32" customWidth="1"/>
    <col min="28" max="28" width="5" style="32" customWidth="1"/>
    <col min="29" max="31" width="6.7109375" style="48" customWidth="1"/>
    <col min="32" max="32" width="7.28515625" style="48" customWidth="1"/>
    <col min="33" max="33" width="4.42578125" style="32" customWidth="1"/>
    <col min="34" max="34" width="32.5703125" style="35" customWidth="1"/>
    <col min="35" max="35" width="4.140625" style="32" customWidth="1"/>
    <col min="36" max="36" width="38.28515625" style="32" customWidth="1"/>
    <col min="37" max="16384" width="9.140625" style="32"/>
  </cols>
  <sheetData>
    <row r="1" spans="1:36" ht="18" x14ac:dyDescent="0.25">
      <c r="A1" s="150" t="s">
        <v>286</v>
      </c>
    </row>
    <row r="2" spans="1:36" x14ac:dyDescent="0.2">
      <c r="A2" s="149" t="s">
        <v>287</v>
      </c>
    </row>
    <row r="4" spans="1:36" x14ac:dyDescent="0.2">
      <c r="A4" s="31" t="s">
        <v>157</v>
      </c>
      <c r="N4" s="32" t="s">
        <v>162</v>
      </c>
    </row>
    <row r="5" spans="1:36" s="92" customFormat="1" ht="15" x14ac:dyDescent="0.25">
      <c r="A5" s="21" t="s">
        <v>3</v>
      </c>
      <c r="B5" s="21" t="s">
        <v>103</v>
      </c>
      <c r="C5" s="22" t="s">
        <v>104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3" t="s">
        <v>72</v>
      </c>
      <c r="T5" s="23" t="s">
        <v>73</v>
      </c>
      <c r="U5" s="23" t="s">
        <v>74</v>
      </c>
      <c r="V5" s="23" t="s">
        <v>75</v>
      </c>
      <c r="W5" s="23" t="s">
        <v>76</v>
      </c>
      <c r="X5" s="23" t="s">
        <v>77</v>
      </c>
      <c r="Y5" s="23" t="s">
        <v>78</v>
      </c>
      <c r="Z5" s="23" t="s">
        <v>79</v>
      </c>
      <c r="AA5" s="23" t="s">
        <v>80</v>
      </c>
      <c r="AB5" s="112"/>
      <c r="AC5" s="64" t="s">
        <v>43</v>
      </c>
      <c r="AD5" s="37" t="s">
        <v>44</v>
      </c>
      <c r="AE5" s="64" t="s">
        <v>95</v>
      </c>
      <c r="AF5" s="37" t="s">
        <v>97</v>
      </c>
      <c r="AH5" s="61" t="s">
        <v>158</v>
      </c>
      <c r="AJ5" s="28" t="s">
        <v>176</v>
      </c>
    </row>
    <row r="6" spans="1:36" x14ac:dyDescent="0.2">
      <c r="A6" s="68" t="s">
        <v>30</v>
      </c>
      <c r="B6" s="68" t="s">
        <v>29</v>
      </c>
      <c r="C6" s="78" t="s">
        <v>0</v>
      </c>
      <c r="D6" s="70">
        <f t="shared" ref="D6:AA6" si="0">D91</f>
        <v>0</v>
      </c>
      <c r="E6" s="70">
        <f t="shared" si="0"/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0.2</v>
      </c>
      <c r="M6" s="70">
        <f t="shared" si="0"/>
        <v>0.2</v>
      </c>
      <c r="N6" s="70">
        <f t="shared" si="0"/>
        <v>0.2</v>
      </c>
      <c r="O6" s="70">
        <f t="shared" si="0"/>
        <v>0.8</v>
      </c>
      <c r="P6" s="70">
        <f t="shared" si="0"/>
        <v>0.8</v>
      </c>
      <c r="Q6" s="70">
        <f t="shared" si="0"/>
        <v>0.8</v>
      </c>
      <c r="R6" s="70">
        <f t="shared" si="0"/>
        <v>0.8</v>
      </c>
      <c r="S6" s="70">
        <f t="shared" si="0"/>
        <v>0.8</v>
      </c>
      <c r="T6" s="70">
        <f t="shared" si="0"/>
        <v>0.8</v>
      </c>
      <c r="U6" s="70">
        <f t="shared" si="0"/>
        <v>0.8</v>
      </c>
      <c r="V6" s="70">
        <f t="shared" si="0"/>
        <v>0.2</v>
      </c>
      <c r="W6" s="70">
        <f t="shared" si="0"/>
        <v>0.2</v>
      </c>
      <c r="X6" s="70">
        <f t="shared" si="0"/>
        <v>0.2</v>
      </c>
      <c r="Y6" s="70">
        <f t="shared" si="0"/>
        <v>0.2</v>
      </c>
      <c r="Z6" s="70">
        <f t="shared" si="0"/>
        <v>0.1</v>
      </c>
      <c r="AA6" s="70">
        <f t="shared" si="0"/>
        <v>0</v>
      </c>
      <c r="AC6" s="113">
        <f t="shared" ref="AC6:AC44" si="1">MAX(D6:AA6)</f>
        <v>0.8</v>
      </c>
      <c r="AD6" s="114">
        <f t="shared" ref="AD6:AD44" si="2">MIN(D6:AA6)</f>
        <v>0</v>
      </c>
      <c r="AE6" s="114">
        <f t="shared" ref="AE6:AE20" si="3">SUM(D6:AA6)</f>
        <v>7.1</v>
      </c>
      <c r="AF6" s="71">
        <f>SUMPRODUCT(AE6:AE8,Notes!$C$49:$C$51)</f>
        <v>2606.1</v>
      </c>
      <c r="AH6" s="122" t="s">
        <v>159</v>
      </c>
      <c r="AJ6" s="32" t="s">
        <v>183</v>
      </c>
    </row>
    <row r="7" spans="1:36" x14ac:dyDescent="0.2">
      <c r="A7" s="68"/>
      <c r="B7" s="68"/>
      <c r="C7" s="78" t="s">
        <v>1</v>
      </c>
      <c r="D7" s="70">
        <f t="shared" ref="D7:AA7" si="4">D92</f>
        <v>0</v>
      </c>
      <c r="E7" s="70">
        <f t="shared" si="4"/>
        <v>0</v>
      </c>
      <c r="F7" s="70">
        <f t="shared" si="4"/>
        <v>0</v>
      </c>
      <c r="G7" s="70">
        <f t="shared" si="4"/>
        <v>0</v>
      </c>
      <c r="H7" s="70">
        <f t="shared" si="4"/>
        <v>0</v>
      </c>
      <c r="I7" s="70">
        <f t="shared" si="4"/>
        <v>0</v>
      </c>
      <c r="J7" s="70">
        <f t="shared" si="4"/>
        <v>0</v>
      </c>
      <c r="K7" s="70">
        <f t="shared" si="4"/>
        <v>0</v>
      </c>
      <c r="L7" s="70">
        <f t="shared" si="4"/>
        <v>0.2</v>
      </c>
      <c r="M7" s="70">
        <f t="shared" si="4"/>
        <v>0.2</v>
      </c>
      <c r="N7" s="70">
        <f t="shared" si="4"/>
        <v>0.2</v>
      </c>
      <c r="O7" s="70">
        <f t="shared" si="4"/>
        <v>0.6</v>
      </c>
      <c r="P7" s="70">
        <f t="shared" si="4"/>
        <v>0.6</v>
      </c>
      <c r="Q7" s="70">
        <f t="shared" si="4"/>
        <v>0.6</v>
      </c>
      <c r="R7" s="70">
        <f t="shared" si="4"/>
        <v>0.6</v>
      </c>
      <c r="S7" s="70">
        <f t="shared" si="4"/>
        <v>0.6</v>
      </c>
      <c r="T7" s="70">
        <f t="shared" si="4"/>
        <v>0.6</v>
      </c>
      <c r="U7" s="70">
        <f t="shared" si="4"/>
        <v>0.6</v>
      </c>
      <c r="V7" s="70">
        <f t="shared" si="4"/>
        <v>0.6</v>
      </c>
      <c r="W7" s="70">
        <f t="shared" si="4"/>
        <v>0.6</v>
      </c>
      <c r="X7" s="70">
        <f t="shared" si="4"/>
        <v>0.6</v>
      </c>
      <c r="Y7" s="70">
        <f t="shared" si="4"/>
        <v>0.8</v>
      </c>
      <c r="Z7" s="70">
        <f t="shared" si="4"/>
        <v>0.1</v>
      </c>
      <c r="AA7" s="70">
        <f t="shared" si="4"/>
        <v>0</v>
      </c>
      <c r="AC7" s="113">
        <f t="shared" si="1"/>
        <v>0.8</v>
      </c>
      <c r="AD7" s="114">
        <f t="shared" si="2"/>
        <v>0</v>
      </c>
      <c r="AE7" s="114">
        <f t="shared" si="3"/>
        <v>7.4999999999999982</v>
      </c>
      <c r="AF7" s="114"/>
      <c r="AH7" s="123"/>
      <c r="AJ7" s="32" t="s">
        <v>177</v>
      </c>
    </row>
    <row r="8" spans="1:36" x14ac:dyDescent="0.2">
      <c r="A8" s="68"/>
      <c r="B8" s="68"/>
      <c r="C8" s="78" t="s">
        <v>2</v>
      </c>
      <c r="D8" s="70">
        <f t="shared" ref="D8:AA8" si="5">D93</f>
        <v>0</v>
      </c>
      <c r="E8" s="70">
        <f t="shared" si="5"/>
        <v>0</v>
      </c>
      <c r="F8" s="70">
        <f t="shared" si="5"/>
        <v>0</v>
      </c>
      <c r="G8" s="70">
        <f t="shared" si="5"/>
        <v>0</v>
      </c>
      <c r="H8" s="70">
        <f t="shared" si="5"/>
        <v>0</v>
      </c>
      <c r="I8" s="70">
        <f t="shared" si="5"/>
        <v>0</v>
      </c>
      <c r="J8" s="70">
        <f t="shared" si="5"/>
        <v>0</v>
      </c>
      <c r="K8" s="70">
        <f t="shared" si="5"/>
        <v>0</v>
      </c>
      <c r="L8" s="70">
        <f t="shared" si="5"/>
        <v>0.1</v>
      </c>
      <c r="M8" s="70">
        <f t="shared" si="5"/>
        <v>0.1</v>
      </c>
      <c r="N8" s="70">
        <f t="shared" si="5"/>
        <v>0.1</v>
      </c>
      <c r="O8" s="70">
        <f t="shared" si="5"/>
        <v>0.1</v>
      </c>
      <c r="P8" s="70">
        <f t="shared" si="5"/>
        <v>0.1</v>
      </c>
      <c r="Q8" s="70">
        <f t="shared" si="5"/>
        <v>0.7</v>
      </c>
      <c r="R8" s="70">
        <f t="shared" si="5"/>
        <v>0.7</v>
      </c>
      <c r="S8" s="70">
        <f t="shared" si="5"/>
        <v>0.7</v>
      </c>
      <c r="T8" s="70">
        <f t="shared" si="5"/>
        <v>0.7</v>
      </c>
      <c r="U8" s="70">
        <f t="shared" si="5"/>
        <v>0.7</v>
      </c>
      <c r="V8" s="70">
        <f t="shared" si="5"/>
        <v>0.7</v>
      </c>
      <c r="W8" s="70">
        <f t="shared" si="5"/>
        <v>0.7</v>
      </c>
      <c r="X8" s="70">
        <f t="shared" si="5"/>
        <v>0.7</v>
      </c>
      <c r="Y8" s="70">
        <f t="shared" si="5"/>
        <v>0.7</v>
      </c>
      <c r="Z8" s="70">
        <f t="shared" si="5"/>
        <v>0.2</v>
      </c>
      <c r="AA8" s="70">
        <f t="shared" si="5"/>
        <v>0</v>
      </c>
      <c r="AC8" s="113">
        <f t="shared" si="1"/>
        <v>0.7</v>
      </c>
      <c r="AD8" s="114">
        <f t="shared" si="2"/>
        <v>0</v>
      </c>
      <c r="AE8" s="114">
        <f t="shared" si="3"/>
        <v>7.0000000000000009</v>
      </c>
      <c r="AF8" s="114"/>
      <c r="AH8" s="123"/>
      <c r="AJ8" s="32" t="s">
        <v>178</v>
      </c>
    </row>
    <row r="9" spans="1:36" x14ac:dyDescent="0.2">
      <c r="A9" s="32" t="s">
        <v>31</v>
      </c>
      <c r="B9" s="32" t="s">
        <v>29</v>
      </c>
      <c r="C9" s="40" t="s">
        <v>0</v>
      </c>
      <c r="D9" s="41">
        <f t="shared" ref="D9:AA9" si="6">D94</f>
        <v>0.05</v>
      </c>
      <c r="E9" s="41">
        <f t="shared" si="6"/>
        <v>0.05</v>
      </c>
      <c r="F9" s="41">
        <f t="shared" si="6"/>
        <v>0.05</v>
      </c>
      <c r="G9" s="41">
        <f t="shared" si="6"/>
        <v>0.05</v>
      </c>
      <c r="H9" s="41">
        <f t="shared" si="6"/>
        <v>0.05</v>
      </c>
      <c r="I9" s="41">
        <f t="shared" si="6"/>
        <v>0.05</v>
      </c>
      <c r="J9" s="41">
        <f t="shared" si="6"/>
        <v>0.35</v>
      </c>
      <c r="K9" s="41">
        <f t="shared" si="6"/>
        <v>0.35</v>
      </c>
      <c r="L9" s="41">
        <f t="shared" si="6"/>
        <v>0.35</v>
      </c>
      <c r="M9" s="41">
        <f t="shared" si="6"/>
        <v>0.65</v>
      </c>
      <c r="N9" s="41">
        <f t="shared" si="6"/>
        <v>0.65</v>
      </c>
      <c r="O9" s="41">
        <f t="shared" si="6"/>
        <v>0.65</v>
      </c>
      <c r="P9" s="41">
        <f t="shared" si="6"/>
        <v>0.65</v>
      </c>
      <c r="Q9" s="41">
        <f t="shared" si="6"/>
        <v>0.65</v>
      </c>
      <c r="R9" s="41">
        <f t="shared" si="6"/>
        <v>0.65</v>
      </c>
      <c r="S9" s="41">
        <f t="shared" si="6"/>
        <v>0.65</v>
      </c>
      <c r="T9" s="41">
        <f t="shared" si="6"/>
        <v>0.65</v>
      </c>
      <c r="U9" s="41">
        <f t="shared" si="6"/>
        <v>0.65</v>
      </c>
      <c r="V9" s="41">
        <f t="shared" si="6"/>
        <v>0.65</v>
      </c>
      <c r="W9" s="41">
        <f t="shared" si="6"/>
        <v>0.65</v>
      </c>
      <c r="X9" s="41">
        <f t="shared" si="6"/>
        <v>0.65</v>
      </c>
      <c r="Y9" s="41">
        <f t="shared" si="6"/>
        <v>0.65</v>
      </c>
      <c r="Z9" s="41">
        <f t="shared" si="6"/>
        <v>0.25</v>
      </c>
      <c r="AA9" s="41">
        <f t="shared" si="6"/>
        <v>0.05</v>
      </c>
      <c r="AC9" s="75">
        <f t="shared" si="1"/>
        <v>0.65</v>
      </c>
      <c r="AD9" s="46">
        <f t="shared" si="2"/>
        <v>0.05</v>
      </c>
      <c r="AE9" s="46">
        <f t="shared" si="3"/>
        <v>10.100000000000003</v>
      </c>
      <c r="AF9" s="39">
        <f>SUMPRODUCT(AE9:AE11,Notes!$C$49:$C$51)</f>
        <v>3340.2000000000012</v>
      </c>
      <c r="AH9" s="124" t="s">
        <v>159</v>
      </c>
      <c r="AJ9" s="32" t="s">
        <v>179</v>
      </c>
    </row>
    <row r="10" spans="1:36" x14ac:dyDescent="0.2">
      <c r="C10" s="40" t="s">
        <v>1</v>
      </c>
      <c r="D10" s="41">
        <f t="shared" ref="D10:AA10" si="7">D95</f>
        <v>0.05</v>
      </c>
      <c r="E10" s="41">
        <f t="shared" si="7"/>
        <v>0.05</v>
      </c>
      <c r="F10" s="41">
        <f t="shared" si="7"/>
        <v>0.05</v>
      </c>
      <c r="G10" s="41">
        <f t="shared" si="7"/>
        <v>0.05</v>
      </c>
      <c r="H10" s="41">
        <f t="shared" si="7"/>
        <v>0.05</v>
      </c>
      <c r="I10" s="41">
        <f t="shared" si="7"/>
        <v>0.05</v>
      </c>
      <c r="J10" s="41">
        <f t="shared" si="7"/>
        <v>0.05</v>
      </c>
      <c r="K10" s="41">
        <f t="shared" si="7"/>
        <v>0.3</v>
      </c>
      <c r="L10" s="41">
        <f t="shared" si="7"/>
        <v>0.3</v>
      </c>
      <c r="M10" s="41">
        <f t="shared" si="7"/>
        <v>0.4</v>
      </c>
      <c r="N10" s="41">
        <f t="shared" si="7"/>
        <v>0.4</v>
      </c>
      <c r="O10" s="41">
        <f t="shared" si="7"/>
        <v>0.4</v>
      </c>
      <c r="P10" s="41">
        <f t="shared" si="7"/>
        <v>0.4</v>
      </c>
      <c r="Q10" s="41">
        <f t="shared" si="7"/>
        <v>0.4</v>
      </c>
      <c r="R10" s="41">
        <f t="shared" si="7"/>
        <v>0.4</v>
      </c>
      <c r="S10" s="41">
        <f t="shared" si="7"/>
        <v>0.4</v>
      </c>
      <c r="T10" s="41">
        <f t="shared" si="7"/>
        <v>0.4</v>
      </c>
      <c r="U10" s="41">
        <f t="shared" si="7"/>
        <v>0.4</v>
      </c>
      <c r="V10" s="41">
        <f t="shared" si="7"/>
        <v>0.4</v>
      </c>
      <c r="W10" s="41">
        <f t="shared" si="7"/>
        <v>0.4</v>
      </c>
      <c r="X10" s="41">
        <f t="shared" si="7"/>
        <v>0.4</v>
      </c>
      <c r="Y10" s="41">
        <f t="shared" si="7"/>
        <v>0.4</v>
      </c>
      <c r="Z10" s="41">
        <f t="shared" si="7"/>
        <v>0.4</v>
      </c>
      <c r="AA10" s="41">
        <f t="shared" si="7"/>
        <v>0.05</v>
      </c>
      <c r="AC10" s="75">
        <f t="shared" si="1"/>
        <v>0.4</v>
      </c>
      <c r="AD10" s="46">
        <f t="shared" si="2"/>
        <v>0.05</v>
      </c>
      <c r="AE10" s="46">
        <f t="shared" si="3"/>
        <v>6.6000000000000014</v>
      </c>
      <c r="AF10" s="46"/>
      <c r="AH10" s="125"/>
      <c r="AJ10" s="32" t="s">
        <v>180</v>
      </c>
    </row>
    <row r="11" spans="1:36" x14ac:dyDescent="0.2">
      <c r="C11" s="40" t="s">
        <v>2</v>
      </c>
      <c r="D11" s="41">
        <f t="shared" ref="D11:AA11" si="8">D96</f>
        <v>0.05</v>
      </c>
      <c r="E11" s="41">
        <f t="shared" si="8"/>
        <v>0.05</v>
      </c>
      <c r="F11" s="41">
        <f t="shared" si="8"/>
        <v>0.05</v>
      </c>
      <c r="G11" s="41">
        <f t="shared" si="8"/>
        <v>0.05</v>
      </c>
      <c r="H11" s="41">
        <f t="shared" si="8"/>
        <v>0.05</v>
      </c>
      <c r="I11" s="41">
        <f t="shared" si="8"/>
        <v>0.05</v>
      </c>
      <c r="J11" s="41">
        <f t="shared" si="8"/>
        <v>0.05</v>
      </c>
      <c r="K11" s="41">
        <f t="shared" si="8"/>
        <v>0.3</v>
      </c>
      <c r="L11" s="41">
        <f t="shared" si="8"/>
        <v>0.3</v>
      </c>
      <c r="M11" s="41">
        <f t="shared" si="8"/>
        <v>0.3</v>
      </c>
      <c r="N11" s="41">
        <f t="shared" si="8"/>
        <v>0.3</v>
      </c>
      <c r="O11" s="41">
        <f t="shared" si="8"/>
        <v>0.3</v>
      </c>
      <c r="P11" s="41">
        <f t="shared" si="8"/>
        <v>0.55000000000000004</v>
      </c>
      <c r="Q11" s="41">
        <f t="shared" si="8"/>
        <v>0.55000000000000004</v>
      </c>
      <c r="R11" s="41">
        <f t="shared" si="8"/>
        <v>0.55000000000000004</v>
      </c>
      <c r="S11" s="41">
        <f t="shared" si="8"/>
        <v>0.55000000000000004</v>
      </c>
      <c r="T11" s="41">
        <f t="shared" si="8"/>
        <v>0.55000000000000004</v>
      </c>
      <c r="U11" s="41">
        <f t="shared" si="8"/>
        <v>0.55000000000000004</v>
      </c>
      <c r="V11" s="41">
        <f t="shared" si="8"/>
        <v>0.55000000000000004</v>
      </c>
      <c r="W11" s="41">
        <f t="shared" si="8"/>
        <v>0.55000000000000004</v>
      </c>
      <c r="X11" s="41">
        <f t="shared" si="8"/>
        <v>0.55000000000000004</v>
      </c>
      <c r="Y11" s="41">
        <f t="shared" si="8"/>
        <v>0.55000000000000004</v>
      </c>
      <c r="Z11" s="41">
        <f t="shared" si="8"/>
        <v>0.05</v>
      </c>
      <c r="AA11" s="41">
        <f t="shared" si="8"/>
        <v>0.05</v>
      </c>
      <c r="AC11" s="75">
        <f t="shared" si="1"/>
        <v>0.55000000000000004</v>
      </c>
      <c r="AD11" s="46">
        <f t="shared" si="2"/>
        <v>0.05</v>
      </c>
      <c r="AE11" s="46">
        <f t="shared" si="3"/>
        <v>7.4499999999999984</v>
      </c>
      <c r="AF11" s="46"/>
      <c r="AH11" s="125"/>
      <c r="AJ11" s="32" t="s">
        <v>181</v>
      </c>
    </row>
    <row r="12" spans="1:36" x14ac:dyDescent="0.2">
      <c r="A12" s="68" t="s">
        <v>32</v>
      </c>
      <c r="B12" s="68" t="s">
        <v>29</v>
      </c>
      <c r="C12" s="78" t="s">
        <v>0</v>
      </c>
      <c r="D12" s="70">
        <f t="shared" ref="D12:AA12" si="9">D97</f>
        <v>0.05</v>
      </c>
      <c r="E12" s="70">
        <f t="shared" si="9"/>
        <v>0.05</v>
      </c>
      <c r="F12" s="70">
        <f t="shared" si="9"/>
        <v>0.05</v>
      </c>
      <c r="G12" s="70">
        <f t="shared" si="9"/>
        <v>0.05</v>
      </c>
      <c r="H12" s="70">
        <f t="shared" si="9"/>
        <v>0.05</v>
      </c>
      <c r="I12" s="70">
        <f t="shared" si="9"/>
        <v>0.05</v>
      </c>
      <c r="J12" s="70">
        <f t="shared" si="9"/>
        <v>0.4</v>
      </c>
      <c r="K12" s="70">
        <f t="shared" si="9"/>
        <v>0.4</v>
      </c>
      <c r="L12" s="70">
        <f t="shared" si="9"/>
        <v>0.4</v>
      </c>
      <c r="M12" s="70">
        <f t="shared" si="9"/>
        <v>0.75</v>
      </c>
      <c r="N12" s="70">
        <f t="shared" si="9"/>
        <v>0.75</v>
      </c>
      <c r="O12" s="70">
        <f t="shared" si="9"/>
        <v>0.75</v>
      </c>
      <c r="P12" s="70">
        <f t="shared" si="9"/>
        <v>0.75</v>
      </c>
      <c r="Q12" s="70">
        <f t="shared" si="9"/>
        <v>0.75</v>
      </c>
      <c r="R12" s="70">
        <f t="shared" si="9"/>
        <v>0.75</v>
      </c>
      <c r="S12" s="70">
        <f t="shared" si="9"/>
        <v>0.75</v>
      </c>
      <c r="T12" s="70">
        <f t="shared" si="9"/>
        <v>0.75</v>
      </c>
      <c r="U12" s="70">
        <f t="shared" si="9"/>
        <v>0.75</v>
      </c>
      <c r="V12" s="70">
        <f t="shared" si="9"/>
        <v>0.75</v>
      </c>
      <c r="W12" s="70">
        <f t="shared" si="9"/>
        <v>0.75</v>
      </c>
      <c r="X12" s="70">
        <f t="shared" si="9"/>
        <v>0.75</v>
      </c>
      <c r="Y12" s="70">
        <f t="shared" si="9"/>
        <v>0.75</v>
      </c>
      <c r="Z12" s="70">
        <f t="shared" si="9"/>
        <v>0.25</v>
      </c>
      <c r="AA12" s="70">
        <f t="shared" si="9"/>
        <v>0.05</v>
      </c>
      <c r="AC12" s="113">
        <f t="shared" si="1"/>
        <v>0.75</v>
      </c>
      <c r="AD12" s="114">
        <f t="shared" si="2"/>
        <v>0.05</v>
      </c>
      <c r="AE12" s="114">
        <f t="shared" si="3"/>
        <v>11.55</v>
      </c>
      <c r="AF12" s="71">
        <f>SUMPRODUCT(AE12:AE14,Notes!$C$49:$C$51)</f>
        <v>3838.9500000000003</v>
      </c>
      <c r="AH12" s="122" t="s">
        <v>159</v>
      </c>
      <c r="AJ12" s="32" t="s">
        <v>182</v>
      </c>
    </row>
    <row r="13" spans="1:36" x14ac:dyDescent="0.2">
      <c r="A13" s="68"/>
      <c r="B13" s="68"/>
      <c r="C13" s="78" t="s">
        <v>1</v>
      </c>
      <c r="D13" s="70">
        <f t="shared" ref="D13:AA13" si="10">D98</f>
        <v>0.05</v>
      </c>
      <c r="E13" s="70">
        <f t="shared" si="10"/>
        <v>0.05</v>
      </c>
      <c r="F13" s="70">
        <f t="shared" si="10"/>
        <v>0.05</v>
      </c>
      <c r="G13" s="70">
        <f t="shared" si="10"/>
        <v>0.05</v>
      </c>
      <c r="H13" s="70">
        <f t="shared" si="10"/>
        <v>0.05</v>
      </c>
      <c r="I13" s="70">
        <f t="shared" si="10"/>
        <v>0.05</v>
      </c>
      <c r="J13" s="70">
        <f t="shared" si="10"/>
        <v>0.05</v>
      </c>
      <c r="K13" s="70">
        <f t="shared" si="10"/>
        <v>0.3</v>
      </c>
      <c r="L13" s="70">
        <f t="shared" si="10"/>
        <v>0.3</v>
      </c>
      <c r="M13" s="70">
        <f t="shared" si="10"/>
        <v>0.5</v>
      </c>
      <c r="N13" s="70">
        <f t="shared" si="10"/>
        <v>0.5</v>
      </c>
      <c r="O13" s="70">
        <f t="shared" si="10"/>
        <v>0.5</v>
      </c>
      <c r="P13" s="70">
        <f t="shared" si="10"/>
        <v>0.5</v>
      </c>
      <c r="Q13" s="70">
        <f t="shared" si="10"/>
        <v>0.5</v>
      </c>
      <c r="R13" s="70">
        <f t="shared" si="10"/>
        <v>0.5</v>
      </c>
      <c r="S13" s="70">
        <f t="shared" si="10"/>
        <v>0.5</v>
      </c>
      <c r="T13" s="70">
        <f t="shared" si="10"/>
        <v>0.5</v>
      </c>
      <c r="U13" s="70">
        <f t="shared" si="10"/>
        <v>0.5</v>
      </c>
      <c r="V13" s="70">
        <f t="shared" si="10"/>
        <v>0.5</v>
      </c>
      <c r="W13" s="70">
        <f t="shared" si="10"/>
        <v>0.5</v>
      </c>
      <c r="X13" s="70">
        <f t="shared" si="10"/>
        <v>0.5</v>
      </c>
      <c r="Y13" s="70">
        <f t="shared" si="10"/>
        <v>0.5</v>
      </c>
      <c r="Z13" s="70">
        <f t="shared" si="10"/>
        <v>0.5</v>
      </c>
      <c r="AA13" s="70">
        <f t="shared" si="10"/>
        <v>0.05</v>
      </c>
      <c r="AC13" s="113">
        <f t="shared" si="1"/>
        <v>0.5</v>
      </c>
      <c r="AD13" s="114">
        <f t="shared" si="2"/>
        <v>0.05</v>
      </c>
      <c r="AE13" s="114">
        <f t="shared" si="3"/>
        <v>8</v>
      </c>
      <c r="AF13" s="114"/>
      <c r="AH13" s="123"/>
    </row>
    <row r="14" spans="1:36" x14ac:dyDescent="0.2">
      <c r="A14" s="68"/>
      <c r="B14" s="68"/>
      <c r="C14" s="78" t="s">
        <v>2</v>
      </c>
      <c r="D14" s="70">
        <f t="shared" ref="D14:AA14" si="11">D99</f>
        <v>0.05</v>
      </c>
      <c r="E14" s="70">
        <f t="shared" si="11"/>
        <v>0.05</v>
      </c>
      <c r="F14" s="70">
        <f t="shared" si="11"/>
        <v>0.05</v>
      </c>
      <c r="G14" s="70">
        <f t="shared" si="11"/>
        <v>0.05</v>
      </c>
      <c r="H14" s="70">
        <f t="shared" si="11"/>
        <v>0.05</v>
      </c>
      <c r="I14" s="70">
        <f t="shared" si="11"/>
        <v>0.05</v>
      </c>
      <c r="J14" s="70">
        <f t="shared" si="11"/>
        <v>0.05</v>
      </c>
      <c r="K14" s="70">
        <f t="shared" si="11"/>
        <v>0.3</v>
      </c>
      <c r="L14" s="70">
        <f t="shared" si="11"/>
        <v>0.3</v>
      </c>
      <c r="M14" s="70">
        <f t="shared" si="11"/>
        <v>0.3</v>
      </c>
      <c r="N14" s="70">
        <f t="shared" si="11"/>
        <v>0.3</v>
      </c>
      <c r="O14" s="70">
        <f t="shared" si="11"/>
        <v>0.3</v>
      </c>
      <c r="P14" s="70">
        <f t="shared" si="11"/>
        <v>0.65</v>
      </c>
      <c r="Q14" s="70">
        <f t="shared" si="11"/>
        <v>0.65</v>
      </c>
      <c r="R14" s="70">
        <f t="shared" si="11"/>
        <v>0.65</v>
      </c>
      <c r="S14" s="70">
        <f t="shared" si="11"/>
        <v>0.65</v>
      </c>
      <c r="T14" s="70">
        <f t="shared" si="11"/>
        <v>0.65</v>
      </c>
      <c r="U14" s="70">
        <f t="shared" si="11"/>
        <v>0.65</v>
      </c>
      <c r="V14" s="70">
        <f t="shared" si="11"/>
        <v>0.65</v>
      </c>
      <c r="W14" s="70">
        <f t="shared" si="11"/>
        <v>0.65</v>
      </c>
      <c r="X14" s="70">
        <f t="shared" si="11"/>
        <v>0.65</v>
      </c>
      <c r="Y14" s="70">
        <f t="shared" si="11"/>
        <v>0.65</v>
      </c>
      <c r="Z14" s="70">
        <f t="shared" si="11"/>
        <v>0.05</v>
      </c>
      <c r="AA14" s="70">
        <f t="shared" si="11"/>
        <v>0.05</v>
      </c>
      <c r="AC14" s="113">
        <f t="shared" si="1"/>
        <v>0.65</v>
      </c>
      <c r="AD14" s="114">
        <f t="shared" si="2"/>
        <v>0.05</v>
      </c>
      <c r="AE14" s="114">
        <f t="shared" si="3"/>
        <v>8.4500000000000028</v>
      </c>
      <c r="AF14" s="114"/>
      <c r="AH14" s="123"/>
    </row>
    <row r="15" spans="1:36" x14ac:dyDescent="0.2">
      <c r="A15" s="33" t="s">
        <v>35</v>
      </c>
      <c r="B15" s="33" t="s">
        <v>29</v>
      </c>
      <c r="C15" s="45" t="s">
        <v>0</v>
      </c>
      <c r="D15" s="38">
        <f t="shared" ref="D15:AA15" si="12">D100</f>
        <v>1</v>
      </c>
      <c r="E15" s="38">
        <f t="shared" si="12"/>
        <v>1</v>
      </c>
      <c r="F15" s="38">
        <f t="shared" si="12"/>
        <v>1</v>
      </c>
      <c r="G15" s="38">
        <f t="shared" si="12"/>
        <v>1</v>
      </c>
      <c r="H15" s="38">
        <f t="shared" si="12"/>
        <v>1</v>
      </c>
      <c r="I15" s="38">
        <f t="shared" si="12"/>
        <v>0.25</v>
      </c>
      <c r="J15" s="38">
        <f t="shared" si="12"/>
        <v>0.25</v>
      </c>
      <c r="K15" s="38">
        <f t="shared" si="12"/>
        <v>0.25</v>
      </c>
      <c r="L15" s="38">
        <f t="shared" si="12"/>
        <v>0.25</v>
      </c>
      <c r="M15" s="38">
        <f t="shared" si="12"/>
        <v>0.25</v>
      </c>
      <c r="N15" s="38">
        <f t="shared" si="12"/>
        <v>0.25</v>
      </c>
      <c r="O15" s="38">
        <f t="shared" si="12"/>
        <v>0.25</v>
      </c>
      <c r="P15" s="38">
        <f t="shared" si="12"/>
        <v>0.25</v>
      </c>
      <c r="Q15" s="38">
        <f t="shared" si="12"/>
        <v>0.25</v>
      </c>
      <c r="R15" s="38">
        <f t="shared" si="12"/>
        <v>0.25</v>
      </c>
      <c r="S15" s="38">
        <f t="shared" si="12"/>
        <v>0.25</v>
      </c>
      <c r="T15" s="38">
        <f t="shared" si="12"/>
        <v>0.25</v>
      </c>
      <c r="U15" s="38">
        <f t="shared" si="12"/>
        <v>0.25</v>
      </c>
      <c r="V15" s="38">
        <f t="shared" si="12"/>
        <v>0.25</v>
      </c>
      <c r="W15" s="38">
        <f t="shared" si="12"/>
        <v>0.25</v>
      </c>
      <c r="X15" s="38">
        <f t="shared" si="12"/>
        <v>0.25</v>
      </c>
      <c r="Y15" s="38">
        <f t="shared" si="12"/>
        <v>0.25</v>
      </c>
      <c r="Z15" s="38">
        <f t="shared" si="12"/>
        <v>0.25</v>
      </c>
      <c r="AA15" s="38">
        <f t="shared" si="12"/>
        <v>1</v>
      </c>
      <c r="AC15" s="80">
        <f t="shared" si="1"/>
        <v>1</v>
      </c>
      <c r="AD15" s="47">
        <f t="shared" si="2"/>
        <v>0.25</v>
      </c>
      <c r="AE15" s="47">
        <f t="shared" si="3"/>
        <v>10.5</v>
      </c>
      <c r="AF15" s="39">
        <f>SUMPRODUCT(AE15:AE17,Notes!$C$49:$C$51)</f>
        <v>3918</v>
      </c>
      <c r="AH15" s="124" t="s">
        <v>159</v>
      </c>
    </row>
    <row r="16" spans="1:36" x14ac:dyDescent="0.2">
      <c r="A16" s="33"/>
      <c r="B16" s="33"/>
      <c r="C16" s="45" t="s">
        <v>1</v>
      </c>
      <c r="D16" s="38">
        <f t="shared" ref="D16:AA16" si="13">D101</f>
        <v>1</v>
      </c>
      <c r="E16" s="38">
        <f t="shared" si="13"/>
        <v>1</v>
      </c>
      <c r="F16" s="38">
        <f t="shared" si="13"/>
        <v>1</v>
      </c>
      <c r="G16" s="38">
        <f t="shared" si="13"/>
        <v>1</v>
      </c>
      <c r="H16" s="38">
        <f t="shared" si="13"/>
        <v>1</v>
      </c>
      <c r="I16" s="38">
        <f t="shared" si="13"/>
        <v>1</v>
      </c>
      <c r="J16" s="38">
        <f t="shared" si="13"/>
        <v>0.25</v>
      </c>
      <c r="K16" s="38">
        <f t="shared" si="13"/>
        <v>0.25</v>
      </c>
      <c r="L16" s="38">
        <f t="shared" si="13"/>
        <v>0.25</v>
      </c>
      <c r="M16" s="38">
        <f t="shared" si="13"/>
        <v>0.25</v>
      </c>
      <c r="N16" s="38">
        <f t="shared" si="13"/>
        <v>0.25</v>
      </c>
      <c r="O16" s="38">
        <f t="shared" si="13"/>
        <v>0.25</v>
      </c>
      <c r="P16" s="38">
        <f t="shared" si="13"/>
        <v>0.25</v>
      </c>
      <c r="Q16" s="38">
        <f t="shared" si="13"/>
        <v>0.25</v>
      </c>
      <c r="R16" s="38">
        <f t="shared" si="13"/>
        <v>0.25</v>
      </c>
      <c r="S16" s="38">
        <f t="shared" si="13"/>
        <v>0.25</v>
      </c>
      <c r="T16" s="38">
        <f t="shared" si="13"/>
        <v>0.25</v>
      </c>
      <c r="U16" s="38">
        <f t="shared" si="13"/>
        <v>0.25</v>
      </c>
      <c r="V16" s="38">
        <f t="shared" si="13"/>
        <v>0.25</v>
      </c>
      <c r="W16" s="38">
        <f t="shared" si="13"/>
        <v>0.25</v>
      </c>
      <c r="X16" s="38">
        <f t="shared" si="13"/>
        <v>0.25</v>
      </c>
      <c r="Y16" s="38">
        <f t="shared" si="13"/>
        <v>0.25</v>
      </c>
      <c r="Z16" s="38">
        <f t="shared" si="13"/>
        <v>0.25</v>
      </c>
      <c r="AA16" s="38">
        <f t="shared" si="13"/>
        <v>1</v>
      </c>
      <c r="AC16" s="80">
        <f t="shared" si="1"/>
        <v>1</v>
      </c>
      <c r="AD16" s="47">
        <f t="shared" si="2"/>
        <v>0.25</v>
      </c>
      <c r="AE16" s="47">
        <f t="shared" si="3"/>
        <v>11.25</v>
      </c>
      <c r="AF16" s="47"/>
      <c r="AH16" s="126"/>
    </row>
    <row r="17" spans="1:34" x14ac:dyDescent="0.2">
      <c r="A17" s="33"/>
      <c r="B17" s="33"/>
      <c r="C17" s="45" t="s">
        <v>2</v>
      </c>
      <c r="D17" s="38">
        <f t="shared" ref="D17:AA17" si="14">D102</f>
        <v>1</v>
      </c>
      <c r="E17" s="38">
        <f t="shared" si="14"/>
        <v>1</v>
      </c>
      <c r="F17" s="38">
        <f t="shared" si="14"/>
        <v>1</v>
      </c>
      <c r="G17" s="38">
        <f t="shared" si="14"/>
        <v>1</v>
      </c>
      <c r="H17" s="38">
        <f t="shared" si="14"/>
        <v>1</v>
      </c>
      <c r="I17" s="38">
        <f t="shared" si="14"/>
        <v>1</v>
      </c>
      <c r="J17" s="38">
        <f t="shared" si="14"/>
        <v>0.25</v>
      </c>
      <c r="K17" s="38">
        <f t="shared" si="14"/>
        <v>0.25</v>
      </c>
      <c r="L17" s="38">
        <f t="shared" si="14"/>
        <v>0.25</v>
      </c>
      <c r="M17" s="38">
        <f t="shared" si="14"/>
        <v>0.25</v>
      </c>
      <c r="N17" s="38">
        <f t="shared" si="14"/>
        <v>0.25</v>
      </c>
      <c r="O17" s="38">
        <f t="shared" si="14"/>
        <v>0.25</v>
      </c>
      <c r="P17" s="38">
        <f t="shared" si="14"/>
        <v>0.25</v>
      </c>
      <c r="Q17" s="38">
        <f t="shared" si="14"/>
        <v>0.25</v>
      </c>
      <c r="R17" s="38">
        <f t="shared" si="14"/>
        <v>0.25</v>
      </c>
      <c r="S17" s="38">
        <f t="shared" si="14"/>
        <v>0.25</v>
      </c>
      <c r="T17" s="38">
        <f t="shared" si="14"/>
        <v>0.25</v>
      </c>
      <c r="U17" s="38">
        <f t="shared" si="14"/>
        <v>0.25</v>
      </c>
      <c r="V17" s="38">
        <f t="shared" si="14"/>
        <v>0.25</v>
      </c>
      <c r="W17" s="38">
        <f t="shared" si="14"/>
        <v>0.25</v>
      </c>
      <c r="X17" s="38">
        <f t="shared" si="14"/>
        <v>0.25</v>
      </c>
      <c r="Y17" s="38">
        <f t="shared" si="14"/>
        <v>0.25</v>
      </c>
      <c r="Z17" s="38">
        <f t="shared" si="14"/>
        <v>0.25</v>
      </c>
      <c r="AA17" s="38">
        <f t="shared" si="14"/>
        <v>1</v>
      </c>
      <c r="AC17" s="80">
        <f t="shared" si="1"/>
        <v>1</v>
      </c>
      <c r="AD17" s="47">
        <f t="shared" si="2"/>
        <v>0.25</v>
      </c>
      <c r="AE17" s="47">
        <f t="shared" si="3"/>
        <v>11.25</v>
      </c>
      <c r="AF17" s="47"/>
      <c r="AH17" s="126"/>
    </row>
    <row r="18" spans="1:34" x14ac:dyDescent="0.2">
      <c r="A18" s="68" t="s">
        <v>25</v>
      </c>
      <c r="B18" s="68" t="s">
        <v>37</v>
      </c>
      <c r="C18" s="78" t="s">
        <v>0</v>
      </c>
      <c r="D18" s="81">
        <f t="shared" ref="D18:AA18" si="15">IF(D15=1,0,1)</f>
        <v>0</v>
      </c>
      <c r="E18" s="81">
        <f t="shared" si="15"/>
        <v>0</v>
      </c>
      <c r="F18" s="81">
        <f t="shared" si="15"/>
        <v>0</v>
      </c>
      <c r="G18" s="81">
        <f t="shared" si="15"/>
        <v>0</v>
      </c>
      <c r="H18" s="81">
        <f t="shared" si="15"/>
        <v>0</v>
      </c>
      <c r="I18" s="81">
        <f t="shared" si="15"/>
        <v>1</v>
      </c>
      <c r="J18" s="81">
        <f t="shared" si="15"/>
        <v>1</v>
      </c>
      <c r="K18" s="81">
        <f t="shared" si="15"/>
        <v>1</v>
      </c>
      <c r="L18" s="81">
        <f t="shared" si="15"/>
        <v>1</v>
      </c>
      <c r="M18" s="81">
        <f t="shared" si="15"/>
        <v>1</v>
      </c>
      <c r="N18" s="81">
        <f t="shared" si="15"/>
        <v>1</v>
      </c>
      <c r="O18" s="81">
        <f t="shared" si="15"/>
        <v>1</v>
      </c>
      <c r="P18" s="81">
        <f t="shared" si="15"/>
        <v>1</v>
      </c>
      <c r="Q18" s="81">
        <f t="shared" si="15"/>
        <v>1</v>
      </c>
      <c r="R18" s="81">
        <f t="shared" si="15"/>
        <v>1</v>
      </c>
      <c r="S18" s="81">
        <f t="shared" si="15"/>
        <v>1</v>
      </c>
      <c r="T18" s="81">
        <f t="shared" si="15"/>
        <v>1</v>
      </c>
      <c r="U18" s="81">
        <f t="shared" si="15"/>
        <v>1</v>
      </c>
      <c r="V18" s="81">
        <f t="shared" si="15"/>
        <v>1</v>
      </c>
      <c r="W18" s="81">
        <f t="shared" si="15"/>
        <v>1</v>
      </c>
      <c r="X18" s="81">
        <f t="shared" si="15"/>
        <v>1</v>
      </c>
      <c r="Y18" s="81">
        <f t="shared" si="15"/>
        <v>1</v>
      </c>
      <c r="Z18" s="81">
        <f t="shared" si="15"/>
        <v>1</v>
      </c>
      <c r="AA18" s="81">
        <f t="shared" si="15"/>
        <v>0</v>
      </c>
      <c r="AC18" s="115">
        <f t="shared" si="1"/>
        <v>1</v>
      </c>
      <c r="AD18" s="72">
        <f t="shared" si="2"/>
        <v>0</v>
      </c>
      <c r="AE18" s="114">
        <f t="shared" si="3"/>
        <v>18</v>
      </c>
      <c r="AF18" s="71">
        <f>SUMPRODUCT(AE18:AE20,Notes!$C$49:$C$51)</f>
        <v>6456</v>
      </c>
      <c r="AH18" s="122" t="s">
        <v>161</v>
      </c>
    </row>
    <row r="19" spans="1:34" x14ac:dyDescent="0.2">
      <c r="A19" s="68"/>
      <c r="B19" s="68"/>
      <c r="C19" s="78" t="s">
        <v>1</v>
      </c>
      <c r="D19" s="81">
        <f t="shared" ref="D19:AA19" si="16">IF(D16=1,0,1)</f>
        <v>0</v>
      </c>
      <c r="E19" s="81">
        <f t="shared" si="16"/>
        <v>0</v>
      </c>
      <c r="F19" s="81">
        <f t="shared" si="16"/>
        <v>0</v>
      </c>
      <c r="G19" s="81">
        <f t="shared" si="16"/>
        <v>0</v>
      </c>
      <c r="H19" s="81">
        <f t="shared" si="16"/>
        <v>0</v>
      </c>
      <c r="I19" s="81">
        <f t="shared" si="16"/>
        <v>0</v>
      </c>
      <c r="J19" s="81">
        <f t="shared" si="16"/>
        <v>1</v>
      </c>
      <c r="K19" s="81">
        <f t="shared" si="16"/>
        <v>1</v>
      </c>
      <c r="L19" s="81">
        <f t="shared" si="16"/>
        <v>1</v>
      </c>
      <c r="M19" s="81">
        <f t="shared" si="16"/>
        <v>1</v>
      </c>
      <c r="N19" s="81">
        <f t="shared" si="16"/>
        <v>1</v>
      </c>
      <c r="O19" s="81">
        <f t="shared" si="16"/>
        <v>1</v>
      </c>
      <c r="P19" s="81">
        <f t="shared" si="16"/>
        <v>1</v>
      </c>
      <c r="Q19" s="81">
        <f t="shared" si="16"/>
        <v>1</v>
      </c>
      <c r="R19" s="81">
        <f t="shared" si="16"/>
        <v>1</v>
      </c>
      <c r="S19" s="81">
        <f t="shared" si="16"/>
        <v>1</v>
      </c>
      <c r="T19" s="81">
        <f t="shared" si="16"/>
        <v>1</v>
      </c>
      <c r="U19" s="81">
        <f t="shared" si="16"/>
        <v>1</v>
      </c>
      <c r="V19" s="81">
        <f t="shared" si="16"/>
        <v>1</v>
      </c>
      <c r="W19" s="81">
        <f t="shared" si="16"/>
        <v>1</v>
      </c>
      <c r="X19" s="81">
        <f t="shared" si="16"/>
        <v>1</v>
      </c>
      <c r="Y19" s="81">
        <f t="shared" si="16"/>
        <v>1</v>
      </c>
      <c r="Z19" s="81">
        <f t="shared" si="16"/>
        <v>1</v>
      </c>
      <c r="AA19" s="81">
        <f t="shared" si="16"/>
        <v>0</v>
      </c>
      <c r="AC19" s="115">
        <f t="shared" si="1"/>
        <v>1</v>
      </c>
      <c r="AD19" s="72">
        <f t="shared" si="2"/>
        <v>0</v>
      </c>
      <c r="AE19" s="114">
        <f t="shared" si="3"/>
        <v>17</v>
      </c>
      <c r="AF19" s="114"/>
      <c r="AH19" s="123" t="s">
        <v>160</v>
      </c>
    </row>
    <row r="20" spans="1:34" x14ac:dyDescent="0.2">
      <c r="A20" s="68"/>
      <c r="B20" s="68"/>
      <c r="C20" s="78" t="s">
        <v>2</v>
      </c>
      <c r="D20" s="81">
        <f t="shared" ref="D20:AA20" si="17">IF(D17=1,0,1)</f>
        <v>0</v>
      </c>
      <c r="E20" s="81">
        <f t="shared" si="17"/>
        <v>0</v>
      </c>
      <c r="F20" s="81">
        <f t="shared" si="17"/>
        <v>0</v>
      </c>
      <c r="G20" s="81">
        <f t="shared" si="17"/>
        <v>0</v>
      </c>
      <c r="H20" s="81">
        <f t="shared" si="17"/>
        <v>0</v>
      </c>
      <c r="I20" s="81">
        <f t="shared" si="17"/>
        <v>0</v>
      </c>
      <c r="J20" s="81">
        <f t="shared" si="17"/>
        <v>1</v>
      </c>
      <c r="K20" s="81">
        <f t="shared" si="17"/>
        <v>1</v>
      </c>
      <c r="L20" s="81">
        <f t="shared" si="17"/>
        <v>1</v>
      </c>
      <c r="M20" s="81">
        <f t="shared" si="17"/>
        <v>1</v>
      </c>
      <c r="N20" s="81">
        <f t="shared" si="17"/>
        <v>1</v>
      </c>
      <c r="O20" s="81">
        <f t="shared" si="17"/>
        <v>1</v>
      </c>
      <c r="P20" s="81">
        <f t="shared" si="17"/>
        <v>1</v>
      </c>
      <c r="Q20" s="81">
        <f t="shared" si="17"/>
        <v>1</v>
      </c>
      <c r="R20" s="81">
        <f t="shared" si="17"/>
        <v>1</v>
      </c>
      <c r="S20" s="81">
        <f t="shared" si="17"/>
        <v>1</v>
      </c>
      <c r="T20" s="81">
        <f t="shared" si="17"/>
        <v>1</v>
      </c>
      <c r="U20" s="81">
        <f t="shared" si="17"/>
        <v>1</v>
      </c>
      <c r="V20" s="81">
        <f t="shared" si="17"/>
        <v>1</v>
      </c>
      <c r="W20" s="81">
        <f t="shared" si="17"/>
        <v>1</v>
      </c>
      <c r="X20" s="81">
        <f t="shared" si="17"/>
        <v>1</v>
      </c>
      <c r="Y20" s="81">
        <f t="shared" si="17"/>
        <v>1</v>
      </c>
      <c r="Z20" s="81">
        <f t="shared" si="17"/>
        <v>1</v>
      </c>
      <c r="AA20" s="81">
        <f t="shared" si="17"/>
        <v>0</v>
      </c>
      <c r="AC20" s="115">
        <f t="shared" si="1"/>
        <v>1</v>
      </c>
      <c r="AD20" s="72">
        <f t="shared" si="2"/>
        <v>0</v>
      </c>
      <c r="AE20" s="114">
        <f t="shared" si="3"/>
        <v>17</v>
      </c>
      <c r="AF20" s="114"/>
      <c r="AH20" s="123"/>
    </row>
    <row r="21" spans="1:34" x14ac:dyDescent="0.2">
      <c r="A21" s="33" t="s">
        <v>26</v>
      </c>
      <c r="B21" s="33" t="s">
        <v>36</v>
      </c>
      <c r="C21" s="45" t="s">
        <v>0</v>
      </c>
      <c r="D21" s="43">
        <f t="shared" ref="D21:AA21" si="18">D103</f>
        <v>80</v>
      </c>
      <c r="E21" s="43">
        <f t="shared" si="18"/>
        <v>80</v>
      </c>
      <c r="F21" s="43">
        <f t="shared" si="18"/>
        <v>80</v>
      </c>
      <c r="G21" s="43">
        <f t="shared" si="18"/>
        <v>80</v>
      </c>
      <c r="H21" s="43">
        <f t="shared" si="18"/>
        <v>80</v>
      </c>
      <c r="I21" s="43">
        <f t="shared" si="18"/>
        <v>75</v>
      </c>
      <c r="J21" s="43">
        <f t="shared" si="18"/>
        <v>75</v>
      </c>
      <c r="K21" s="43">
        <f t="shared" si="18"/>
        <v>75</v>
      </c>
      <c r="L21" s="43">
        <f t="shared" si="18"/>
        <v>75</v>
      </c>
      <c r="M21" s="43">
        <f t="shared" si="18"/>
        <v>75</v>
      </c>
      <c r="N21" s="43">
        <f t="shared" si="18"/>
        <v>75</v>
      </c>
      <c r="O21" s="43">
        <f t="shared" si="18"/>
        <v>75</v>
      </c>
      <c r="P21" s="43">
        <f t="shared" si="18"/>
        <v>75</v>
      </c>
      <c r="Q21" s="43">
        <f t="shared" si="18"/>
        <v>75</v>
      </c>
      <c r="R21" s="43">
        <f t="shared" si="18"/>
        <v>75</v>
      </c>
      <c r="S21" s="43">
        <f t="shared" si="18"/>
        <v>75</v>
      </c>
      <c r="T21" s="43">
        <f t="shared" si="18"/>
        <v>75</v>
      </c>
      <c r="U21" s="43">
        <f t="shared" si="18"/>
        <v>75</v>
      </c>
      <c r="V21" s="43">
        <f t="shared" si="18"/>
        <v>75</v>
      </c>
      <c r="W21" s="43">
        <f t="shared" si="18"/>
        <v>75</v>
      </c>
      <c r="X21" s="43">
        <f t="shared" si="18"/>
        <v>75</v>
      </c>
      <c r="Y21" s="43">
        <f t="shared" si="18"/>
        <v>75</v>
      </c>
      <c r="Z21" s="43">
        <f t="shared" si="18"/>
        <v>75</v>
      </c>
      <c r="AA21" s="43">
        <f t="shared" si="18"/>
        <v>80</v>
      </c>
      <c r="AC21" s="76">
        <f t="shared" si="1"/>
        <v>80</v>
      </c>
      <c r="AD21" s="42">
        <f t="shared" si="2"/>
        <v>75</v>
      </c>
      <c r="AE21" s="43">
        <f t="shared" ref="AE21:AE26" si="19">AVERAGE(D21:AA21)</f>
        <v>76.25</v>
      </c>
      <c r="AF21" s="46"/>
      <c r="AH21" s="125" t="s">
        <v>159</v>
      </c>
    </row>
    <row r="22" spans="1:34" x14ac:dyDescent="0.2">
      <c r="A22" s="33"/>
      <c r="B22" s="33"/>
      <c r="C22" s="45" t="s">
        <v>1</v>
      </c>
      <c r="D22" s="43">
        <f t="shared" ref="D22:AA22" si="20">D104</f>
        <v>80</v>
      </c>
      <c r="E22" s="43">
        <f t="shared" si="20"/>
        <v>80</v>
      </c>
      <c r="F22" s="43">
        <f t="shared" si="20"/>
        <v>80</v>
      </c>
      <c r="G22" s="43">
        <f t="shared" si="20"/>
        <v>80</v>
      </c>
      <c r="H22" s="43">
        <f t="shared" si="20"/>
        <v>80</v>
      </c>
      <c r="I22" s="43">
        <f t="shared" si="20"/>
        <v>80</v>
      </c>
      <c r="J22" s="43">
        <f t="shared" si="20"/>
        <v>75</v>
      </c>
      <c r="K22" s="43">
        <f t="shared" si="20"/>
        <v>75</v>
      </c>
      <c r="L22" s="43">
        <f t="shared" si="20"/>
        <v>75</v>
      </c>
      <c r="M22" s="43">
        <f t="shared" si="20"/>
        <v>75</v>
      </c>
      <c r="N22" s="43">
        <f t="shared" si="20"/>
        <v>75</v>
      </c>
      <c r="O22" s="43">
        <f t="shared" si="20"/>
        <v>75</v>
      </c>
      <c r="P22" s="43">
        <f t="shared" si="20"/>
        <v>75</v>
      </c>
      <c r="Q22" s="43">
        <f t="shared" si="20"/>
        <v>75</v>
      </c>
      <c r="R22" s="43">
        <f t="shared" si="20"/>
        <v>75</v>
      </c>
      <c r="S22" s="43">
        <f t="shared" si="20"/>
        <v>75</v>
      </c>
      <c r="T22" s="43">
        <f t="shared" si="20"/>
        <v>75</v>
      </c>
      <c r="U22" s="43">
        <f t="shared" si="20"/>
        <v>75</v>
      </c>
      <c r="V22" s="43">
        <f t="shared" si="20"/>
        <v>75</v>
      </c>
      <c r="W22" s="43">
        <f t="shared" si="20"/>
        <v>75</v>
      </c>
      <c r="X22" s="43">
        <f t="shared" si="20"/>
        <v>75</v>
      </c>
      <c r="Y22" s="43">
        <f t="shared" si="20"/>
        <v>75</v>
      </c>
      <c r="Z22" s="43">
        <f t="shared" si="20"/>
        <v>75</v>
      </c>
      <c r="AA22" s="43">
        <f t="shared" si="20"/>
        <v>80</v>
      </c>
      <c r="AC22" s="76">
        <f t="shared" si="1"/>
        <v>80</v>
      </c>
      <c r="AD22" s="42">
        <f t="shared" si="2"/>
        <v>75</v>
      </c>
      <c r="AE22" s="43">
        <f t="shared" si="19"/>
        <v>76.458333333333329</v>
      </c>
      <c r="AF22" s="46"/>
      <c r="AH22" s="125"/>
    </row>
    <row r="23" spans="1:34" x14ac:dyDescent="0.2">
      <c r="A23" s="33"/>
      <c r="B23" s="33"/>
      <c r="C23" s="45" t="s">
        <v>2</v>
      </c>
      <c r="D23" s="43">
        <f t="shared" ref="D23:AA23" si="21">D105</f>
        <v>80</v>
      </c>
      <c r="E23" s="43">
        <f t="shared" si="21"/>
        <v>80</v>
      </c>
      <c r="F23" s="43">
        <f t="shared" si="21"/>
        <v>80</v>
      </c>
      <c r="G23" s="43">
        <f t="shared" si="21"/>
        <v>80</v>
      </c>
      <c r="H23" s="43">
        <f t="shared" si="21"/>
        <v>80</v>
      </c>
      <c r="I23" s="43">
        <f t="shared" si="21"/>
        <v>80</v>
      </c>
      <c r="J23" s="43">
        <f t="shared" si="21"/>
        <v>75</v>
      </c>
      <c r="K23" s="43">
        <f t="shared" si="21"/>
        <v>75</v>
      </c>
      <c r="L23" s="43">
        <f t="shared" si="21"/>
        <v>75</v>
      </c>
      <c r="M23" s="43">
        <f t="shared" si="21"/>
        <v>75</v>
      </c>
      <c r="N23" s="43">
        <f t="shared" si="21"/>
        <v>75</v>
      </c>
      <c r="O23" s="43">
        <f t="shared" si="21"/>
        <v>75</v>
      </c>
      <c r="P23" s="43">
        <f t="shared" si="21"/>
        <v>75</v>
      </c>
      <c r="Q23" s="43">
        <f t="shared" si="21"/>
        <v>75</v>
      </c>
      <c r="R23" s="43">
        <f t="shared" si="21"/>
        <v>75</v>
      </c>
      <c r="S23" s="43">
        <f t="shared" si="21"/>
        <v>75</v>
      </c>
      <c r="T23" s="43">
        <f t="shared" si="21"/>
        <v>75</v>
      </c>
      <c r="U23" s="43">
        <f t="shared" si="21"/>
        <v>75</v>
      </c>
      <c r="V23" s="43">
        <f t="shared" si="21"/>
        <v>75</v>
      </c>
      <c r="W23" s="43">
        <f t="shared" si="21"/>
        <v>75</v>
      </c>
      <c r="X23" s="43">
        <f t="shared" si="21"/>
        <v>75</v>
      </c>
      <c r="Y23" s="43">
        <f t="shared" si="21"/>
        <v>75</v>
      </c>
      <c r="Z23" s="43">
        <f t="shared" si="21"/>
        <v>75</v>
      </c>
      <c r="AA23" s="43">
        <f t="shared" si="21"/>
        <v>80</v>
      </c>
      <c r="AC23" s="76">
        <f t="shared" si="1"/>
        <v>80</v>
      </c>
      <c r="AD23" s="42">
        <f t="shared" si="2"/>
        <v>75</v>
      </c>
      <c r="AE23" s="43">
        <f t="shared" si="19"/>
        <v>76.458333333333329</v>
      </c>
      <c r="AF23" s="46"/>
      <c r="AH23" s="125"/>
    </row>
    <row r="24" spans="1:34" x14ac:dyDescent="0.2">
      <c r="A24" s="68" t="s">
        <v>27</v>
      </c>
      <c r="B24" s="68" t="s">
        <v>36</v>
      </c>
      <c r="C24" s="78" t="s">
        <v>0</v>
      </c>
      <c r="D24" s="71">
        <f t="shared" ref="D24:AA24" si="22">D106</f>
        <v>60</v>
      </c>
      <c r="E24" s="71">
        <f t="shared" si="22"/>
        <v>60</v>
      </c>
      <c r="F24" s="71">
        <f t="shared" si="22"/>
        <v>60</v>
      </c>
      <c r="G24" s="71">
        <f t="shared" si="22"/>
        <v>60</v>
      </c>
      <c r="H24" s="71">
        <f t="shared" si="22"/>
        <v>60</v>
      </c>
      <c r="I24" s="71">
        <f t="shared" si="22"/>
        <v>70</v>
      </c>
      <c r="J24" s="71">
        <f t="shared" si="22"/>
        <v>70</v>
      </c>
      <c r="K24" s="71">
        <f t="shared" si="22"/>
        <v>70</v>
      </c>
      <c r="L24" s="71">
        <f t="shared" si="22"/>
        <v>70</v>
      </c>
      <c r="M24" s="71">
        <f t="shared" si="22"/>
        <v>70</v>
      </c>
      <c r="N24" s="71">
        <f t="shared" si="22"/>
        <v>70</v>
      </c>
      <c r="O24" s="71">
        <f t="shared" si="22"/>
        <v>70</v>
      </c>
      <c r="P24" s="71">
        <f t="shared" si="22"/>
        <v>70</v>
      </c>
      <c r="Q24" s="71">
        <f t="shared" si="22"/>
        <v>70</v>
      </c>
      <c r="R24" s="71">
        <f t="shared" si="22"/>
        <v>70</v>
      </c>
      <c r="S24" s="71">
        <f t="shared" si="22"/>
        <v>70</v>
      </c>
      <c r="T24" s="71">
        <f t="shared" si="22"/>
        <v>70</v>
      </c>
      <c r="U24" s="71">
        <f t="shared" si="22"/>
        <v>70</v>
      </c>
      <c r="V24" s="71">
        <f t="shared" si="22"/>
        <v>70</v>
      </c>
      <c r="W24" s="71">
        <f t="shared" si="22"/>
        <v>70</v>
      </c>
      <c r="X24" s="71">
        <f t="shared" si="22"/>
        <v>70</v>
      </c>
      <c r="Y24" s="71">
        <f t="shared" si="22"/>
        <v>70</v>
      </c>
      <c r="Z24" s="71">
        <f t="shared" si="22"/>
        <v>70</v>
      </c>
      <c r="AA24" s="71">
        <f t="shared" si="22"/>
        <v>60</v>
      </c>
      <c r="AC24" s="115">
        <f t="shared" si="1"/>
        <v>70</v>
      </c>
      <c r="AD24" s="72">
        <f t="shared" si="2"/>
        <v>60</v>
      </c>
      <c r="AE24" s="72">
        <f t="shared" si="19"/>
        <v>67.5</v>
      </c>
      <c r="AF24" s="114"/>
      <c r="AH24" s="123" t="s">
        <v>159</v>
      </c>
    </row>
    <row r="25" spans="1:34" x14ac:dyDescent="0.2">
      <c r="A25" s="68"/>
      <c r="B25" s="68"/>
      <c r="C25" s="78" t="s">
        <v>1</v>
      </c>
      <c r="D25" s="71">
        <f t="shared" ref="D25:AA25" si="23">D107</f>
        <v>60</v>
      </c>
      <c r="E25" s="71">
        <f t="shared" si="23"/>
        <v>60</v>
      </c>
      <c r="F25" s="71">
        <f t="shared" si="23"/>
        <v>60</v>
      </c>
      <c r="G25" s="71">
        <f t="shared" si="23"/>
        <v>60</v>
      </c>
      <c r="H25" s="71">
        <f t="shared" si="23"/>
        <v>60</v>
      </c>
      <c r="I25" s="71">
        <f t="shared" si="23"/>
        <v>60</v>
      </c>
      <c r="J25" s="71">
        <f t="shared" si="23"/>
        <v>70</v>
      </c>
      <c r="K25" s="71">
        <f t="shared" si="23"/>
        <v>70</v>
      </c>
      <c r="L25" s="71">
        <f t="shared" si="23"/>
        <v>70</v>
      </c>
      <c r="M25" s="71">
        <f t="shared" si="23"/>
        <v>70</v>
      </c>
      <c r="N25" s="71">
        <f t="shared" si="23"/>
        <v>70</v>
      </c>
      <c r="O25" s="71">
        <f t="shared" si="23"/>
        <v>70</v>
      </c>
      <c r="P25" s="71">
        <f t="shared" si="23"/>
        <v>70</v>
      </c>
      <c r="Q25" s="71">
        <f t="shared" si="23"/>
        <v>70</v>
      </c>
      <c r="R25" s="71">
        <f t="shared" si="23"/>
        <v>70</v>
      </c>
      <c r="S25" s="71">
        <f t="shared" si="23"/>
        <v>70</v>
      </c>
      <c r="T25" s="71">
        <f t="shared" si="23"/>
        <v>70</v>
      </c>
      <c r="U25" s="71">
        <f t="shared" si="23"/>
        <v>70</v>
      </c>
      <c r="V25" s="71">
        <f t="shared" si="23"/>
        <v>70</v>
      </c>
      <c r="W25" s="71">
        <f t="shared" si="23"/>
        <v>70</v>
      </c>
      <c r="X25" s="71">
        <f t="shared" si="23"/>
        <v>70</v>
      </c>
      <c r="Y25" s="71">
        <f t="shared" si="23"/>
        <v>70</v>
      </c>
      <c r="Z25" s="71">
        <f t="shared" si="23"/>
        <v>70</v>
      </c>
      <c r="AA25" s="71">
        <f t="shared" si="23"/>
        <v>60</v>
      </c>
      <c r="AC25" s="115">
        <f t="shared" si="1"/>
        <v>70</v>
      </c>
      <c r="AD25" s="72">
        <f t="shared" si="2"/>
        <v>60</v>
      </c>
      <c r="AE25" s="72">
        <f t="shared" si="19"/>
        <v>67.083333333333329</v>
      </c>
      <c r="AF25" s="114"/>
      <c r="AH25" s="123"/>
    </row>
    <row r="26" spans="1:34" x14ac:dyDescent="0.2">
      <c r="A26" s="68"/>
      <c r="B26" s="68"/>
      <c r="C26" s="78" t="s">
        <v>2</v>
      </c>
      <c r="D26" s="72">
        <f t="shared" ref="D26:AA26" si="24">D108</f>
        <v>60</v>
      </c>
      <c r="E26" s="72">
        <f t="shared" si="24"/>
        <v>60</v>
      </c>
      <c r="F26" s="72">
        <f t="shared" si="24"/>
        <v>60</v>
      </c>
      <c r="G26" s="72">
        <f t="shared" si="24"/>
        <v>60</v>
      </c>
      <c r="H26" s="72">
        <f t="shared" si="24"/>
        <v>60</v>
      </c>
      <c r="I26" s="72">
        <f t="shared" si="24"/>
        <v>60</v>
      </c>
      <c r="J26" s="72">
        <f t="shared" si="24"/>
        <v>70</v>
      </c>
      <c r="K26" s="72">
        <f t="shared" si="24"/>
        <v>70</v>
      </c>
      <c r="L26" s="72">
        <f t="shared" si="24"/>
        <v>70</v>
      </c>
      <c r="M26" s="72">
        <f t="shared" si="24"/>
        <v>70</v>
      </c>
      <c r="N26" s="72">
        <f t="shared" si="24"/>
        <v>70</v>
      </c>
      <c r="O26" s="72">
        <f t="shared" si="24"/>
        <v>70</v>
      </c>
      <c r="P26" s="72">
        <f t="shared" si="24"/>
        <v>70</v>
      </c>
      <c r="Q26" s="72">
        <f t="shared" si="24"/>
        <v>70</v>
      </c>
      <c r="R26" s="72">
        <f t="shared" si="24"/>
        <v>70</v>
      </c>
      <c r="S26" s="72">
        <f t="shared" si="24"/>
        <v>70</v>
      </c>
      <c r="T26" s="72">
        <f t="shared" si="24"/>
        <v>70</v>
      </c>
      <c r="U26" s="72">
        <f t="shared" si="24"/>
        <v>70</v>
      </c>
      <c r="V26" s="72">
        <f t="shared" si="24"/>
        <v>70</v>
      </c>
      <c r="W26" s="72">
        <f t="shared" si="24"/>
        <v>70</v>
      </c>
      <c r="X26" s="72">
        <f t="shared" si="24"/>
        <v>70</v>
      </c>
      <c r="Y26" s="72">
        <f t="shared" si="24"/>
        <v>70</v>
      </c>
      <c r="Z26" s="72">
        <f t="shared" si="24"/>
        <v>70</v>
      </c>
      <c r="AA26" s="72">
        <f t="shared" si="24"/>
        <v>60</v>
      </c>
      <c r="AC26" s="115">
        <f t="shared" si="1"/>
        <v>70</v>
      </c>
      <c r="AD26" s="72">
        <f t="shared" si="2"/>
        <v>60</v>
      </c>
      <c r="AE26" s="72">
        <f t="shared" si="19"/>
        <v>67.083333333333329</v>
      </c>
      <c r="AF26" s="114"/>
      <c r="AH26" s="123"/>
    </row>
    <row r="27" spans="1:34" x14ac:dyDescent="0.2">
      <c r="A27" s="33" t="s">
        <v>33</v>
      </c>
      <c r="B27" s="33" t="s">
        <v>29</v>
      </c>
      <c r="C27" s="45" t="s">
        <v>0</v>
      </c>
      <c r="D27" s="38">
        <f t="shared" ref="D27:AA27" si="25">D71</f>
        <v>0</v>
      </c>
      <c r="E27" s="38">
        <f t="shared" si="25"/>
        <v>0</v>
      </c>
      <c r="F27" s="38">
        <f t="shared" si="25"/>
        <v>0</v>
      </c>
      <c r="G27" s="38">
        <f t="shared" si="25"/>
        <v>0</v>
      </c>
      <c r="H27" s="38">
        <f t="shared" si="25"/>
        <v>0</v>
      </c>
      <c r="I27" s="38">
        <f t="shared" si="25"/>
        <v>0</v>
      </c>
      <c r="J27" s="38">
        <f t="shared" si="25"/>
        <v>0</v>
      </c>
      <c r="K27" s="38">
        <f t="shared" si="25"/>
        <v>0</v>
      </c>
      <c r="L27" s="38">
        <f t="shared" si="25"/>
        <v>0</v>
      </c>
      <c r="M27" s="38">
        <f t="shared" si="25"/>
        <v>0.05</v>
      </c>
      <c r="N27" s="38">
        <f t="shared" si="25"/>
        <v>0.05</v>
      </c>
      <c r="O27" s="38">
        <f t="shared" si="25"/>
        <v>0.35</v>
      </c>
      <c r="P27" s="38">
        <f t="shared" si="25"/>
        <v>0.05</v>
      </c>
      <c r="Q27" s="38">
        <f t="shared" si="25"/>
        <v>0.05</v>
      </c>
      <c r="R27" s="38">
        <f t="shared" si="25"/>
        <v>0.05</v>
      </c>
      <c r="S27" s="38">
        <f t="shared" si="25"/>
        <v>0.05</v>
      </c>
      <c r="T27" s="38">
        <f t="shared" si="25"/>
        <v>0.05</v>
      </c>
      <c r="U27" s="38">
        <f t="shared" si="25"/>
        <v>0</v>
      </c>
      <c r="V27" s="38">
        <f t="shared" si="25"/>
        <v>0</v>
      </c>
      <c r="W27" s="38">
        <f t="shared" si="25"/>
        <v>0</v>
      </c>
      <c r="X27" s="38">
        <f t="shared" si="25"/>
        <v>0</v>
      </c>
      <c r="Y27" s="38">
        <f t="shared" si="25"/>
        <v>0</v>
      </c>
      <c r="Z27" s="38">
        <f t="shared" si="25"/>
        <v>0</v>
      </c>
      <c r="AA27" s="38">
        <f t="shared" si="25"/>
        <v>0</v>
      </c>
      <c r="AC27" s="75">
        <f t="shared" si="1"/>
        <v>0.35</v>
      </c>
      <c r="AD27" s="46">
        <f t="shared" si="2"/>
        <v>0</v>
      </c>
      <c r="AE27" s="46">
        <f>SUM(D27:AA27)</f>
        <v>0.70000000000000007</v>
      </c>
      <c r="AF27" s="39">
        <f>SUMPRODUCT(AE27:AE29,Notes!$C$49:$C$51)</f>
        <v>312</v>
      </c>
      <c r="AH27" s="124" t="s">
        <v>165</v>
      </c>
    </row>
    <row r="28" spans="1:34" x14ac:dyDescent="0.2">
      <c r="A28" s="33"/>
      <c r="B28" s="33"/>
      <c r="C28" s="45" t="s">
        <v>1</v>
      </c>
      <c r="D28" s="38">
        <f t="shared" ref="D28:AA28" si="26">D72</f>
        <v>0</v>
      </c>
      <c r="E28" s="38">
        <f t="shared" si="26"/>
        <v>0</v>
      </c>
      <c r="F28" s="38">
        <f t="shared" si="26"/>
        <v>0</v>
      </c>
      <c r="G28" s="38">
        <f t="shared" si="26"/>
        <v>0</v>
      </c>
      <c r="H28" s="38">
        <f t="shared" si="26"/>
        <v>0</v>
      </c>
      <c r="I28" s="38">
        <f t="shared" si="26"/>
        <v>0</v>
      </c>
      <c r="J28" s="38">
        <f t="shared" si="26"/>
        <v>0</v>
      </c>
      <c r="K28" s="38">
        <f t="shared" si="26"/>
        <v>0</v>
      </c>
      <c r="L28" s="38">
        <f t="shared" si="26"/>
        <v>0</v>
      </c>
      <c r="M28" s="38">
        <f t="shared" si="26"/>
        <v>0.05</v>
      </c>
      <c r="N28" s="38">
        <f t="shared" si="26"/>
        <v>0.05</v>
      </c>
      <c r="O28" s="38">
        <f t="shared" si="26"/>
        <v>0.2</v>
      </c>
      <c r="P28" s="38">
        <f t="shared" si="26"/>
        <v>0</v>
      </c>
      <c r="Q28" s="38">
        <f t="shared" si="26"/>
        <v>0</v>
      </c>
      <c r="R28" s="38">
        <f t="shared" si="26"/>
        <v>0</v>
      </c>
      <c r="S28" s="38">
        <f t="shared" si="26"/>
        <v>0</v>
      </c>
      <c r="T28" s="38">
        <f t="shared" si="26"/>
        <v>0</v>
      </c>
      <c r="U28" s="38">
        <f t="shared" si="26"/>
        <v>0</v>
      </c>
      <c r="V28" s="38">
        <f t="shared" si="26"/>
        <v>0</v>
      </c>
      <c r="W28" s="38">
        <f t="shared" si="26"/>
        <v>0.65</v>
      </c>
      <c r="X28" s="38">
        <f t="shared" si="26"/>
        <v>0.3</v>
      </c>
      <c r="Y28" s="38">
        <f t="shared" si="26"/>
        <v>0</v>
      </c>
      <c r="Z28" s="38">
        <f t="shared" si="26"/>
        <v>0</v>
      </c>
      <c r="AA28" s="38">
        <f t="shared" si="26"/>
        <v>0</v>
      </c>
      <c r="AC28" s="75">
        <f t="shared" si="1"/>
        <v>0.65</v>
      </c>
      <c r="AD28" s="46">
        <f t="shared" si="2"/>
        <v>0</v>
      </c>
      <c r="AE28" s="46">
        <f>SUM(D28:AA28)</f>
        <v>1.25</v>
      </c>
      <c r="AF28" s="46"/>
      <c r="AH28" s="125"/>
    </row>
    <row r="29" spans="1:34" x14ac:dyDescent="0.2">
      <c r="A29" s="33"/>
      <c r="B29" s="33"/>
      <c r="C29" s="45" t="s">
        <v>2</v>
      </c>
      <c r="D29" s="38">
        <f t="shared" ref="D29:AA29" si="27">D73</f>
        <v>0</v>
      </c>
      <c r="E29" s="38">
        <f t="shared" si="27"/>
        <v>0</v>
      </c>
      <c r="F29" s="38">
        <f t="shared" si="27"/>
        <v>0</v>
      </c>
      <c r="G29" s="38">
        <f t="shared" si="27"/>
        <v>0</v>
      </c>
      <c r="H29" s="38">
        <f t="shared" si="27"/>
        <v>0</v>
      </c>
      <c r="I29" s="38">
        <f t="shared" si="27"/>
        <v>0</v>
      </c>
      <c r="J29" s="38">
        <f t="shared" si="27"/>
        <v>0</v>
      </c>
      <c r="K29" s="38">
        <f t="shared" si="27"/>
        <v>0</v>
      </c>
      <c r="L29" s="38">
        <f t="shared" si="27"/>
        <v>0</v>
      </c>
      <c r="M29" s="38">
        <f t="shared" si="27"/>
        <v>0.05</v>
      </c>
      <c r="N29" s="38">
        <f t="shared" si="27"/>
        <v>0.05</v>
      </c>
      <c r="O29" s="38">
        <f t="shared" si="27"/>
        <v>0.1</v>
      </c>
      <c r="P29" s="38">
        <f t="shared" si="27"/>
        <v>0</v>
      </c>
      <c r="Q29" s="38">
        <f t="shared" si="27"/>
        <v>0</v>
      </c>
      <c r="R29" s="38">
        <f t="shared" si="27"/>
        <v>0</v>
      </c>
      <c r="S29" s="38">
        <f t="shared" si="27"/>
        <v>0</v>
      </c>
      <c r="T29" s="38">
        <f t="shared" si="27"/>
        <v>0</v>
      </c>
      <c r="U29" s="38">
        <f t="shared" si="27"/>
        <v>0</v>
      </c>
      <c r="V29" s="38">
        <f t="shared" si="27"/>
        <v>0</v>
      </c>
      <c r="W29" s="38">
        <f t="shared" si="27"/>
        <v>0.65</v>
      </c>
      <c r="X29" s="38">
        <f t="shared" si="27"/>
        <v>0.3</v>
      </c>
      <c r="Y29" s="38">
        <f t="shared" si="27"/>
        <v>0</v>
      </c>
      <c r="Z29" s="38">
        <f t="shared" si="27"/>
        <v>0</v>
      </c>
      <c r="AA29" s="38">
        <f t="shared" si="27"/>
        <v>0</v>
      </c>
      <c r="AC29" s="75">
        <f t="shared" si="1"/>
        <v>0.65</v>
      </c>
      <c r="AD29" s="46">
        <f t="shared" si="2"/>
        <v>0</v>
      </c>
      <c r="AE29" s="46">
        <f>SUM(D29:AA29)</f>
        <v>1.1500000000000001</v>
      </c>
      <c r="AF29" s="46"/>
      <c r="AH29" s="125"/>
    </row>
    <row r="30" spans="1:34" x14ac:dyDescent="0.2">
      <c r="A30" s="68" t="s">
        <v>28</v>
      </c>
      <c r="B30" s="68" t="s">
        <v>36</v>
      </c>
      <c r="C30" s="78" t="s">
        <v>0</v>
      </c>
      <c r="D30" s="73">
        <f t="shared" ref="D30:AA30" si="28">D74</f>
        <v>135</v>
      </c>
      <c r="E30" s="73">
        <f t="shared" si="28"/>
        <v>135</v>
      </c>
      <c r="F30" s="73">
        <f t="shared" si="28"/>
        <v>135</v>
      </c>
      <c r="G30" s="73">
        <f t="shared" si="28"/>
        <v>135</v>
      </c>
      <c r="H30" s="73">
        <f t="shared" si="28"/>
        <v>135</v>
      </c>
      <c r="I30" s="73">
        <f t="shared" si="28"/>
        <v>135</v>
      </c>
      <c r="J30" s="73">
        <f t="shared" si="28"/>
        <v>135</v>
      </c>
      <c r="K30" s="73">
        <f t="shared" si="28"/>
        <v>135</v>
      </c>
      <c r="L30" s="73">
        <f t="shared" si="28"/>
        <v>135</v>
      </c>
      <c r="M30" s="73">
        <f t="shared" si="28"/>
        <v>135</v>
      </c>
      <c r="N30" s="73">
        <f t="shared" si="28"/>
        <v>135</v>
      </c>
      <c r="O30" s="73">
        <f t="shared" si="28"/>
        <v>135</v>
      </c>
      <c r="P30" s="73">
        <f t="shared" si="28"/>
        <v>135</v>
      </c>
      <c r="Q30" s="73">
        <f t="shared" si="28"/>
        <v>135</v>
      </c>
      <c r="R30" s="73">
        <f t="shared" si="28"/>
        <v>135</v>
      </c>
      <c r="S30" s="73">
        <f t="shared" si="28"/>
        <v>135</v>
      </c>
      <c r="T30" s="73">
        <f t="shared" si="28"/>
        <v>135</v>
      </c>
      <c r="U30" s="73">
        <f t="shared" si="28"/>
        <v>135</v>
      </c>
      <c r="V30" s="73">
        <f t="shared" si="28"/>
        <v>135</v>
      </c>
      <c r="W30" s="73">
        <f t="shared" si="28"/>
        <v>135</v>
      </c>
      <c r="X30" s="73">
        <f t="shared" si="28"/>
        <v>135</v>
      </c>
      <c r="Y30" s="73">
        <f t="shared" si="28"/>
        <v>135</v>
      </c>
      <c r="Z30" s="73">
        <f t="shared" si="28"/>
        <v>135</v>
      </c>
      <c r="AA30" s="73">
        <f t="shared" si="28"/>
        <v>135</v>
      </c>
      <c r="AC30" s="115">
        <f t="shared" si="1"/>
        <v>135</v>
      </c>
      <c r="AD30" s="72">
        <f t="shared" si="2"/>
        <v>135</v>
      </c>
      <c r="AE30" s="72">
        <f>AVERAGE(D30:AA30)</f>
        <v>135</v>
      </c>
      <c r="AF30" s="114"/>
      <c r="AH30" s="123" t="s">
        <v>166</v>
      </c>
    </row>
    <row r="31" spans="1:34" x14ac:dyDescent="0.2">
      <c r="A31" s="68"/>
      <c r="B31" s="68"/>
      <c r="C31" s="78" t="s">
        <v>1</v>
      </c>
      <c r="D31" s="73">
        <f t="shared" ref="D31:AA31" si="29">D75</f>
        <v>135</v>
      </c>
      <c r="E31" s="73">
        <f t="shared" si="29"/>
        <v>135</v>
      </c>
      <c r="F31" s="73">
        <f t="shared" si="29"/>
        <v>135</v>
      </c>
      <c r="G31" s="73">
        <f t="shared" si="29"/>
        <v>135</v>
      </c>
      <c r="H31" s="73">
        <f t="shared" si="29"/>
        <v>135</v>
      </c>
      <c r="I31" s="73">
        <f t="shared" si="29"/>
        <v>135</v>
      </c>
      <c r="J31" s="73">
        <f t="shared" si="29"/>
        <v>135</v>
      </c>
      <c r="K31" s="73">
        <f t="shared" si="29"/>
        <v>135</v>
      </c>
      <c r="L31" s="73">
        <f t="shared" si="29"/>
        <v>135</v>
      </c>
      <c r="M31" s="73">
        <f t="shared" si="29"/>
        <v>135</v>
      </c>
      <c r="N31" s="73">
        <f t="shared" si="29"/>
        <v>135</v>
      </c>
      <c r="O31" s="73">
        <f t="shared" si="29"/>
        <v>135</v>
      </c>
      <c r="P31" s="73">
        <f t="shared" si="29"/>
        <v>135</v>
      </c>
      <c r="Q31" s="73">
        <f t="shared" si="29"/>
        <v>135</v>
      </c>
      <c r="R31" s="73">
        <f t="shared" si="29"/>
        <v>135</v>
      </c>
      <c r="S31" s="73">
        <f t="shared" si="29"/>
        <v>135</v>
      </c>
      <c r="T31" s="73">
        <f t="shared" si="29"/>
        <v>135</v>
      </c>
      <c r="U31" s="73">
        <f t="shared" si="29"/>
        <v>135</v>
      </c>
      <c r="V31" s="73">
        <f t="shared" si="29"/>
        <v>135</v>
      </c>
      <c r="W31" s="73">
        <f t="shared" si="29"/>
        <v>135</v>
      </c>
      <c r="X31" s="73">
        <f t="shared" si="29"/>
        <v>135</v>
      </c>
      <c r="Y31" s="73">
        <f t="shared" si="29"/>
        <v>135</v>
      </c>
      <c r="Z31" s="73">
        <f t="shared" si="29"/>
        <v>135</v>
      </c>
      <c r="AA31" s="73">
        <f t="shared" si="29"/>
        <v>135</v>
      </c>
      <c r="AC31" s="115">
        <f t="shared" si="1"/>
        <v>135</v>
      </c>
      <c r="AD31" s="72">
        <f t="shared" si="2"/>
        <v>135</v>
      </c>
      <c r="AE31" s="72">
        <f>AVERAGE(D31:AA31)</f>
        <v>135</v>
      </c>
      <c r="AF31" s="114"/>
      <c r="AH31" s="123"/>
    </row>
    <row r="32" spans="1:34" x14ac:dyDescent="0.2">
      <c r="A32" s="68"/>
      <c r="B32" s="68"/>
      <c r="C32" s="78" t="s">
        <v>2</v>
      </c>
      <c r="D32" s="73">
        <f t="shared" ref="D32:AA32" si="30">D76</f>
        <v>135</v>
      </c>
      <c r="E32" s="73">
        <f t="shared" si="30"/>
        <v>135</v>
      </c>
      <c r="F32" s="73">
        <f t="shared" si="30"/>
        <v>135</v>
      </c>
      <c r="G32" s="73">
        <f t="shared" si="30"/>
        <v>135</v>
      </c>
      <c r="H32" s="73">
        <f t="shared" si="30"/>
        <v>135</v>
      </c>
      <c r="I32" s="73">
        <f t="shared" si="30"/>
        <v>135</v>
      </c>
      <c r="J32" s="73">
        <f t="shared" si="30"/>
        <v>135</v>
      </c>
      <c r="K32" s="73">
        <f t="shared" si="30"/>
        <v>135</v>
      </c>
      <c r="L32" s="73">
        <f t="shared" si="30"/>
        <v>135</v>
      </c>
      <c r="M32" s="73">
        <f t="shared" si="30"/>
        <v>135</v>
      </c>
      <c r="N32" s="73">
        <f t="shared" si="30"/>
        <v>135</v>
      </c>
      <c r="O32" s="73">
        <f t="shared" si="30"/>
        <v>135</v>
      </c>
      <c r="P32" s="73">
        <f t="shared" si="30"/>
        <v>135</v>
      </c>
      <c r="Q32" s="73">
        <f t="shared" si="30"/>
        <v>135</v>
      </c>
      <c r="R32" s="73">
        <f t="shared" si="30"/>
        <v>135</v>
      </c>
      <c r="S32" s="73">
        <f t="shared" si="30"/>
        <v>135</v>
      </c>
      <c r="T32" s="73">
        <f t="shared" si="30"/>
        <v>135</v>
      </c>
      <c r="U32" s="73">
        <f t="shared" si="30"/>
        <v>135</v>
      </c>
      <c r="V32" s="73">
        <f t="shared" si="30"/>
        <v>135</v>
      </c>
      <c r="W32" s="73">
        <f t="shared" si="30"/>
        <v>135</v>
      </c>
      <c r="X32" s="73">
        <f t="shared" si="30"/>
        <v>135</v>
      </c>
      <c r="Y32" s="73">
        <f t="shared" si="30"/>
        <v>135</v>
      </c>
      <c r="Z32" s="73">
        <f t="shared" si="30"/>
        <v>135</v>
      </c>
      <c r="AA32" s="73">
        <f t="shared" si="30"/>
        <v>135</v>
      </c>
      <c r="AC32" s="115">
        <f t="shared" si="1"/>
        <v>135</v>
      </c>
      <c r="AD32" s="72">
        <f t="shared" si="2"/>
        <v>135</v>
      </c>
      <c r="AE32" s="72">
        <f>AVERAGE(D32:AA32)</f>
        <v>135</v>
      </c>
      <c r="AF32" s="114"/>
      <c r="AH32" s="123"/>
    </row>
    <row r="33" spans="1:36" x14ac:dyDescent="0.2">
      <c r="A33" s="33" t="s">
        <v>40</v>
      </c>
      <c r="B33" s="33" t="s">
        <v>29</v>
      </c>
      <c r="C33" s="45" t="s">
        <v>0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8">
        <v>1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1</v>
      </c>
      <c r="AA33" s="38">
        <v>1</v>
      </c>
      <c r="AC33" s="75">
        <f t="shared" si="1"/>
        <v>1</v>
      </c>
      <c r="AD33" s="46">
        <f t="shared" si="2"/>
        <v>1</v>
      </c>
      <c r="AE33" s="46">
        <f t="shared" ref="AE33:AE44" si="31">SUM(D33:AA33)</f>
        <v>24</v>
      </c>
      <c r="AF33" s="39">
        <f>SUMPRODUCT(AE33:AE35,Notes!$C$49:$C$51)</f>
        <v>8760</v>
      </c>
      <c r="AH33" s="124" t="s">
        <v>167</v>
      </c>
    </row>
    <row r="34" spans="1:36" x14ac:dyDescent="0.2">
      <c r="A34" s="33"/>
      <c r="B34" s="33"/>
      <c r="C34" s="45" t="s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C34" s="75">
        <f t="shared" si="1"/>
        <v>1</v>
      </c>
      <c r="AD34" s="46">
        <f t="shared" si="2"/>
        <v>1</v>
      </c>
      <c r="AE34" s="46">
        <f t="shared" si="31"/>
        <v>24</v>
      </c>
      <c r="AF34" s="46"/>
      <c r="AH34" s="125" t="s">
        <v>168</v>
      </c>
    </row>
    <row r="35" spans="1:36" x14ac:dyDescent="0.2">
      <c r="A35" s="33"/>
      <c r="B35" s="33"/>
      <c r="C35" s="45" t="s">
        <v>2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C35" s="75">
        <f t="shared" si="1"/>
        <v>1</v>
      </c>
      <c r="AD35" s="46">
        <f t="shared" si="2"/>
        <v>1</v>
      </c>
      <c r="AE35" s="46">
        <f t="shared" si="31"/>
        <v>24</v>
      </c>
      <c r="AF35" s="46"/>
      <c r="AH35" s="125"/>
    </row>
    <row r="36" spans="1:36" x14ac:dyDescent="0.2">
      <c r="A36" s="68" t="s">
        <v>39</v>
      </c>
      <c r="B36" s="68" t="s">
        <v>29</v>
      </c>
      <c r="C36" s="78" t="s">
        <v>0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0">
        <v>1</v>
      </c>
      <c r="Q36" s="70">
        <v>1</v>
      </c>
      <c r="R36" s="70">
        <v>1</v>
      </c>
      <c r="S36" s="70">
        <v>1</v>
      </c>
      <c r="T36" s="70">
        <v>1</v>
      </c>
      <c r="U36" s="70">
        <v>1</v>
      </c>
      <c r="V36" s="70">
        <v>1</v>
      </c>
      <c r="W36" s="70">
        <v>1</v>
      </c>
      <c r="X36" s="70">
        <v>1</v>
      </c>
      <c r="Y36" s="70">
        <v>1</v>
      </c>
      <c r="Z36" s="70">
        <v>1</v>
      </c>
      <c r="AA36" s="70">
        <v>1</v>
      </c>
      <c r="AC36" s="113">
        <f t="shared" si="1"/>
        <v>1</v>
      </c>
      <c r="AD36" s="114">
        <f t="shared" si="2"/>
        <v>1</v>
      </c>
      <c r="AE36" s="114">
        <f t="shared" si="31"/>
        <v>24</v>
      </c>
      <c r="AF36" s="71">
        <f>SUMPRODUCT(AE36:AE38,Notes!$C$49:$C$51)</f>
        <v>8760</v>
      </c>
      <c r="AH36" s="122" t="s">
        <v>167</v>
      </c>
    </row>
    <row r="37" spans="1:36" x14ac:dyDescent="0.2">
      <c r="A37" s="68"/>
      <c r="B37" s="68"/>
      <c r="C37" s="78" t="s">
        <v>1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>
        <v>1</v>
      </c>
      <c r="S37" s="70">
        <v>1</v>
      </c>
      <c r="T37" s="70">
        <v>1</v>
      </c>
      <c r="U37" s="70">
        <v>1</v>
      </c>
      <c r="V37" s="70">
        <v>1</v>
      </c>
      <c r="W37" s="70">
        <v>1</v>
      </c>
      <c r="X37" s="70">
        <v>1</v>
      </c>
      <c r="Y37" s="70">
        <v>1</v>
      </c>
      <c r="Z37" s="70">
        <v>1</v>
      </c>
      <c r="AA37" s="70">
        <v>1</v>
      </c>
      <c r="AC37" s="113">
        <f t="shared" si="1"/>
        <v>1</v>
      </c>
      <c r="AD37" s="114">
        <f t="shared" si="2"/>
        <v>1</v>
      </c>
      <c r="AE37" s="114">
        <f t="shared" si="31"/>
        <v>24</v>
      </c>
      <c r="AF37" s="114"/>
      <c r="AH37" s="123" t="s">
        <v>168</v>
      </c>
    </row>
    <row r="38" spans="1:36" x14ac:dyDescent="0.2">
      <c r="A38" s="68"/>
      <c r="B38" s="68"/>
      <c r="C38" s="78" t="s">
        <v>2</v>
      </c>
      <c r="D38" s="70">
        <v>1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1</v>
      </c>
      <c r="T38" s="70">
        <v>1</v>
      </c>
      <c r="U38" s="70">
        <v>1</v>
      </c>
      <c r="V38" s="70">
        <v>1</v>
      </c>
      <c r="W38" s="70">
        <v>1</v>
      </c>
      <c r="X38" s="70">
        <v>1</v>
      </c>
      <c r="Y38" s="70">
        <v>1</v>
      </c>
      <c r="Z38" s="70">
        <v>1</v>
      </c>
      <c r="AA38" s="70">
        <v>1</v>
      </c>
      <c r="AC38" s="113">
        <f t="shared" si="1"/>
        <v>1</v>
      </c>
      <c r="AD38" s="114">
        <f t="shared" si="2"/>
        <v>1</v>
      </c>
      <c r="AE38" s="114">
        <f t="shared" si="31"/>
        <v>24</v>
      </c>
      <c r="AF38" s="114"/>
      <c r="AH38" s="123"/>
    </row>
    <row r="39" spans="1:36" x14ac:dyDescent="0.2">
      <c r="A39" s="33" t="s">
        <v>34</v>
      </c>
      <c r="B39" s="33" t="s">
        <v>29</v>
      </c>
      <c r="C39" s="45" t="s">
        <v>0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  <c r="Z39" s="38">
        <v>1</v>
      </c>
      <c r="AA39" s="38">
        <v>1</v>
      </c>
      <c r="AC39" s="75">
        <f t="shared" si="1"/>
        <v>1</v>
      </c>
      <c r="AD39" s="46">
        <f t="shared" si="2"/>
        <v>1</v>
      </c>
      <c r="AE39" s="46">
        <f t="shared" si="31"/>
        <v>24</v>
      </c>
      <c r="AF39" s="39">
        <f>SUMPRODUCT(AE39:AE41,Notes!$C$49:$C$51)</f>
        <v>8760</v>
      </c>
      <c r="AH39" s="124" t="s">
        <v>167</v>
      </c>
    </row>
    <row r="40" spans="1:36" x14ac:dyDescent="0.2">
      <c r="A40" s="33"/>
      <c r="B40" s="33"/>
      <c r="C40" s="45" t="s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C40" s="75">
        <f t="shared" si="1"/>
        <v>1</v>
      </c>
      <c r="AD40" s="46">
        <f t="shared" si="2"/>
        <v>1</v>
      </c>
      <c r="AE40" s="46">
        <f t="shared" si="31"/>
        <v>24</v>
      </c>
      <c r="AF40" s="46"/>
      <c r="AH40" s="125" t="s">
        <v>168</v>
      </c>
    </row>
    <row r="41" spans="1:36" x14ac:dyDescent="0.2">
      <c r="A41" s="33"/>
      <c r="B41" s="33"/>
      <c r="C41" s="45" t="s">
        <v>2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8">
        <v>1</v>
      </c>
      <c r="AA41" s="38">
        <v>1</v>
      </c>
      <c r="AC41" s="75">
        <f t="shared" si="1"/>
        <v>1</v>
      </c>
      <c r="AD41" s="46">
        <f t="shared" si="2"/>
        <v>1</v>
      </c>
      <c r="AE41" s="46">
        <f t="shared" si="31"/>
        <v>24</v>
      </c>
      <c r="AF41" s="46"/>
      <c r="AH41" s="125"/>
    </row>
    <row r="42" spans="1:36" x14ac:dyDescent="0.2">
      <c r="A42" s="68" t="s">
        <v>38</v>
      </c>
      <c r="B42" s="68" t="s">
        <v>29</v>
      </c>
      <c r="C42" s="78" t="s">
        <v>0</v>
      </c>
      <c r="D42" s="70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0">
        <v>1</v>
      </c>
      <c r="AC42" s="113">
        <f t="shared" si="1"/>
        <v>1</v>
      </c>
      <c r="AD42" s="114">
        <f t="shared" si="2"/>
        <v>1</v>
      </c>
      <c r="AE42" s="114">
        <f t="shared" si="31"/>
        <v>24</v>
      </c>
      <c r="AF42" s="71">
        <f>SUMPRODUCT(AE42:AE44,Notes!$C$49:$C$51)</f>
        <v>8760</v>
      </c>
      <c r="AH42" s="122" t="s">
        <v>167</v>
      </c>
    </row>
    <row r="43" spans="1:36" x14ac:dyDescent="0.2">
      <c r="A43" s="68"/>
      <c r="B43" s="68"/>
      <c r="C43" s="78" t="s">
        <v>1</v>
      </c>
      <c r="D43" s="70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0">
        <v>1</v>
      </c>
      <c r="AC43" s="113">
        <f t="shared" si="1"/>
        <v>1</v>
      </c>
      <c r="AD43" s="114">
        <f t="shared" si="2"/>
        <v>1</v>
      </c>
      <c r="AE43" s="114">
        <f t="shared" si="31"/>
        <v>24</v>
      </c>
      <c r="AF43" s="114"/>
      <c r="AH43" s="123" t="s">
        <v>168</v>
      </c>
    </row>
    <row r="44" spans="1:36" x14ac:dyDescent="0.2">
      <c r="A44" s="102"/>
      <c r="B44" s="102"/>
      <c r="C44" s="105" t="s">
        <v>2</v>
      </c>
      <c r="D44" s="104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  <c r="L44" s="104">
        <v>1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104">
        <v>1</v>
      </c>
      <c r="T44" s="104">
        <v>1</v>
      </c>
      <c r="U44" s="104">
        <v>1</v>
      </c>
      <c r="V44" s="104">
        <v>1</v>
      </c>
      <c r="W44" s="104">
        <v>1</v>
      </c>
      <c r="X44" s="104">
        <v>1</v>
      </c>
      <c r="Y44" s="104">
        <v>1</v>
      </c>
      <c r="Z44" s="104">
        <v>1</v>
      </c>
      <c r="AA44" s="104">
        <v>1</v>
      </c>
      <c r="AC44" s="116">
        <f t="shared" si="1"/>
        <v>1</v>
      </c>
      <c r="AD44" s="117">
        <f t="shared" si="2"/>
        <v>1</v>
      </c>
      <c r="AE44" s="117">
        <f t="shared" si="31"/>
        <v>24</v>
      </c>
      <c r="AF44" s="117"/>
      <c r="AH44" s="127"/>
      <c r="AJ44" s="36"/>
    </row>
    <row r="46" spans="1:36" hidden="1" x14ac:dyDescent="0.2">
      <c r="A46" s="31" t="s">
        <v>100</v>
      </c>
    </row>
    <row r="47" spans="1:36" hidden="1" x14ac:dyDescent="0.2">
      <c r="A47" s="32" t="s">
        <v>6</v>
      </c>
      <c r="C47" s="40" t="s">
        <v>19</v>
      </c>
    </row>
    <row r="48" spans="1:36" hidden="1" x14ac:dyDescent="0.2">
      <c r="O48" s="35" t="s">
        <v>5</v>
      </c>
      <c r="P48" s="35"/>
    </row>
    <row r="49" spans="1:34" hidden="1" x14ac:dyDescent="0.2">
      <c r="A49" s="36" t="s">
        <v>3</v>
      </c>
      <c r="B49" s="36" t="s">
        <v>103</v>
      </c>
      <c r="C49" s="82" t="s">
        <v>104</v>
      </c>
      <c r="D49" s="23" t="s">
        <v>57</v>
      </c>
      <c r="E49" s="23" t="s">
        <v>58</v>
      </c>
      <c r="F49" s="23" t="s">
        <v>59</v>
      </c>
      <c r="G49" s="23" t="s">
        <v>60</v>
      </c>
      <c r="H49" s="23" t="s">
        <v>61</v>
      </c>
      <c r="I49" s="23" t="s">
        <v>62</v>
      </c>
      <c r="J49" s="23" t="s">
        <v>63</v>
      </c>
      <c r="K49" s="23" t="s">
        <v>64</v>
      </c>
      <c r="L49" s="23" t="s">
        <v>65</v>
      </c>
      <c r="M49" s="23" t="s">
        <v>66</v>
      </c>
      <c r="N49" s="23" t="s">
        <v>67</v>
      </c>
      <c r="O49" s="23" t="s">
        <v>68</v>
      </c>
      <c r="P49" s="23" t="s">
        <v>69</v>
      </c>
      <c r="Q49" s="23" t="s">
        <v>70</v>
      </c>
      <c r="R49" s="23" t="s">
        <v>71</v>
      </c>
      <c r="S49" s="23" t="s">
        <v>72</v>
      </c>
      <c r="T49" s="23" t="s">
        <v>73</v>
      </c>
      <c r="U49" s="23" t="s">
        <v>74</v>
      </c>
      <c r="V49" s="23" t="s">
        <v>75</v>
      </c>
      <c r="W49" s="23" t="s">
        <v>76</v>
      </c>
      <c r="X49" s="23" t="s">
        <v>77</v>
      </c>
      <c r="Y49" s="23" t="s">
        <v>78</v>
      </c>
      <c r="Z49" s="23" t="s">
        <v>79</v>
      </c>
      <c r="AA49" s="23" t="s">
        <v>80</v>
      </c>
      <c r="AC49" s="64" t="s">
        <v>43</v>
      </c>
      <c r="AD49" s="37" t="s">
        <v>44</v>
      </c>
      <c r="AE49" s="64" t="s">
        <v>95</v>
      </c>
      <c r="AF49" s="37" t="s">
        <v>97</v>
      </c>
    </row>
    <row r="50" spans="1:34" hidden="1" x14ac:dyDescent="0.2">
      <c r="A50" s="68" t="s">
        <v>30</v>
      </c>
      <c r="B50" s="68" t="s">
        <v>29</v>
      </c>
      <c r="C50" s="78" t="s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0.2</v>
      </c>
      <c r="M50" s="70">
        <v>0.2</v>
      </c>
      <c r="N50" s="70">
        <v>0.2</v>
      </c>
      <c r="O50" s="70">
        <v>0.8</v>
      </c>
      <c r="P50" s="70">
        <v>0.8</v>
      </c>
      <c r="Q50" s="70">
        <v>0.8</v>
      </c>
      <c r="R50" s="70">
        <v>0.8</v>
      </c>
      <c r="S50" s="70">
        <v>0.8</v>
      </c>
      <c r="T50" s="70">
        <v>0.8</v>
      </c>
      <c r="U50" s="70">
        <v>0.8</v>
      </c>
      <c r="V50" s="70">
        <v>0.2</v>
      </c>
      <c r="W50" s="70">
        <v>0.2</v>
      </c>
      <c r="X50" s="70">
        <v>0.2</v>
      </c>
      <c r="Y50" s="70">
        <v>0.2</v>
      </c>
      <c r="Z50" s="70">
        <v>0.1</v>
      </c>
      <c r="AA50" s="70">
        <v>0</v>
      </c>
      <c r="AB50" s="67"/>
      <c r="AC50" s="75">
        <f>MAX(D50:AA50)</f>
        <v>0.8</v>
      </c>
      <c r="AD50" s="46">
        <f>MIN(D50:AA50)</f>
        <v>0</v>
      </c>
      <c r="AE50" s="46">
        <f>SUM(D50:AA50)</f>
        <v>7.1</v>
      </c>
      <c r="AF50" s="39">
        <f>SUMPRODUCT(AE50:AE52,Notes!$C$49:$C$51)</f>
        <v>2606.1</v>
      </c>
    </row>
    <row r="51" spans="1:34" hidden="1" x14ac:dyDescent="0.2">
      <c r="A51" s="68"/>
      <c r="B51" s="68"/>
      <c r="C51" s="78" t="s">
        <v>1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0.2</v>
      </c>
      <c r="M51" s="70">
        <v>0.2</v>
      </c>
      <c r="N51" s="70">
        <v>0.2</v>
      </c>
      <c r="O51" s="70">
        <v>0.6</v>
      </c>
      <c r="P51" s="70">
        <v>0.6</v>
      </c>
      <c r="Q51" s="70">
        <v>0.6</v>
      </c>
      <c r="R51" s="70">
        <v>0.6</v>
      </c>
      <c r="S51" s="70">
        <v>0.6</v>
      </c>
      <c r="T51" s="70">
        <v>0.6</v>
      </c>
      <c r="U51" s="70">
        <v>0.6</v>
      </c>
      <c r="V51" s="70">
        <v>0.6</v>
      </c>
      <c r="W51" s="70">
        <v>0.6</v>
      </c>
      <c r="X51" s="70">
        <v>0.6</v>
      </c>
      <c r="Y51" s="70">
        <v>0.8</v>
      </c>
      <c r="Z51" s="70">
        <v>0.1</v>
      </c>
      <c r="AA51" s="70">
        <v>0</v>
      </c>
      <c r="AB51" s="67"/>
      <c r="AC51" s="75">
        <f t="shared" ref="AC51:AC88" si="32">MAX(D51:AA51)</f>
        <v>0.8</v>
      </c>
      <c r="AD51" s="46">
        <f t="shared" ref="AD51:AD88" si="33">MIN(D51:AA51)</f>
        <v>0</v>
      </c>
      <c r="AE51" s="46">
        <f t="shared" ref="AE51:AE82" si="34">SUM(D51:AA51)</f>
        <v>7.4999999999999982</v>
      </c>
      <c r="AF51" s="46"/>
    </row>
    <row r="52" spans="1:34" hidden="1" x14ac:dyDescent="0.2">
      <c r="A52" s="68"/>
      <c r="B52" s="68"/>
      <c r="C52" s="78" t="s">
        <v>2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0.1</v>
      </c>
      <c r="M52" s="70">
        <v>0.1</v>
      </c>
      <c r="N52" s="70">
        <v>0.1</v>
      </c>
      <c r="O52" s="70">
        <v>0.1</v>
      </c>
      <c r="P52" s="70">
        <v>0.1</v>
      </c>
      <c r="Q52" s="70">
        <v>0.7</v>
      </c>
      <c r="R52" s="70">
        <v>0.7</v>
      </c>
      <c r="S52" s="70">
        <v>0.7</v>
      </c>
      <c r="T52" s="70">
        <v>0.7</v>
      </c>
      <c r="U52" s="70">
        <v>0.7</v>
      </c>
      <c r="V52" s="70">
        <v>0.7</v>
      </c>
      <c r="W52" s="70">
        <v>0.7</v>
      </c>
      <c r="X52" s="70">
        <v>0.7</v>
      </c>
      <c r="Y52" s="70">
        <v>0.7</v>
      </c>
      <c r="Z52" s="70">
        <v>0.2</v>
      </c>
      <c r="AA52" s="70">
        <v>0</v>
      </c>
      <c r="AB52" s="67"/>
      <c r="AC52" s="106">
        <f t="shared" si="32"/>
        <v>0.7</v>
      </c>
      <c r="AD52" s="50">
        <f t="shared" si="33"/>
        <v>0</v>
      </c>
      <c r="AE52" s="50">
        <f t="shared" si="34"/>
        <v>7.0000000000000009</v>
      </c>
      <c r="AF52" s="50"/>
    </row>
    <row r="53" spans="1:34" hidden="1" x14ac:dyDescent="0.2">
      <c r="A53" s="32" t="s">
        <v>31</v>
      </c>
      <c r="B53" s="32" t="s">
        <v>29</v>
      </c>
      <c r="C53" s="40" t="s">
        <v>0</v>
      </c>
      <c r="D53" s="41">
        <v>0.05</v>
      </c>
      <c r="E53" s="41">
        <v>0.05</v>
      </c>
      <c r="F53" s="41">
        <v>0.05</v>
      </c>
      <c r="G53" s="41">
        <v>0.05</v>
      </c>
      <c r="H53" s="41">
        <v>0.05</v>
      </c>
      <c r="I53" s="41">
        <v>0.05</v>
      </c>
      <c r="J53" s="41">
        <v>0.35</v>
      </c>
      <c r="K53" s="41">
        <v>0.35</v>
      </c>
      <c r="L53" s="41">
        <v>0.35</v>
      </c>
      <c r="M53" s="41">
        <v>0.65</v>
      </c>
      <c r="N53" s="41">
        <v>0.65</v>
      </c>
      <c r="O53" s="41">
        <v>0.65</v>
      </c>
      <c r="P53" s="41">
        <v>0.65</v>
      </c>
      <c r="Q53" s="41">
        <v>0.65</v>
      </c>
      <c r="R53" s="41">
        <v>0.65</v>
      </c>
      <c r="S53" s="41">
        <v>0.65</v>
      </c>
      <c r="T53" s="41">
        <v>0.65</v>
      </c>
      <c r="U53" s="41">
        <v>0.65</v>
      </c>
      <c r="V53" s="41">
        <v>0.65</v>
      </c>
      <c r="W53" s="41">
        <v>0.65</v>
      </c>
      <c r="X53" s="41">
        <v>0.65</v>
      </c>
      <c r="Y53" s="41">
        <v>0.65</v>
      </c>
      <c r="Z53" s="41">
        <v>0.25</v>
      </c>
      <c r="AA53" s="41">
        <v>0.05</v>
      </c>
      <c r="AB53" s="67"/>
      <c r="AC53" s="75">
        <f t="shared" si="32"/>
        <v>0.65</v>
      </c>
      <c r="AD53" s="46">
        <f t="shared" si="33"/>
        <v>0.05</v>
      </c>
      <c r="AE53" s="46">
        <f t="shared" si="34"/>
        <v>10.100000000000003</v>
      </c>
      <c r="AF53" s="39">
        <f>SUMPRODUCT(AE53:AE55,Notes!$C$49:$C$51)</f>
        <v>3340.2000000000012</v>
      </c>
    </row>
    <row r="54" spans="1:34" hidden="1" x14ac:dyDescent="0.2">
      <c r="C54" s="40" t="s">
        <v>1</v>
      </c>
      <c r="D54" s="41">
        <v>0.05</v>
      </c>
      <c r="E54" s="41">
        <v>0.05</v>
      </c>
      <c r="F54" s="41">
        <v>0.05</v>
      </c>
      <c r="G54" s="41">
        <v>0.05</v>
      </c>
      <c r="H54" s="41">
        <v>0.05</v>
      </c>
      <c r="I54" s="41">
        <v>0.05</v>
      </c>
      <c r="J54" s="41">
        <v>0.05</v>
      </c>
      <c r="K54" s="41">
        <v>0.3</v>
      </c>
      <c r="L54" s="41">
        <v>0.3</v>
      </c>
      <c r="M54" s="41">
        <v>0.4</v>
      </c>
      <c r="N54" s="41">
        <v>0.4</v>
      </c>
      <c r="O54" s="41">
        <v>0.4</v>
      </c>
      <c r="P54" s="41">
        <v>0.4</v>
      </c>
      <c r="Q54" s="41">
        <v>0.4</v>
      </c>
      <c r="R54" s="41">
        <v>0.4</v>
      </c>
      <c r="S54" s="41">
        <v>0.4</v>
      </c>
      <c r="T54" s="41">
        <v>0.4</v>
      </c>
      <c r="U54" s="41">
        <v>0.4</v>
      </c>
      <c r="V54" s="41">
        <v>0.4</v>
      </c>
      <c r="W54" s="41">
        <v>0.4</v>
      </c>
      <c r="X54" s="41">
        <v>0.4</v>
      </c>
      <c r="Y54" s="41">
        <v>0.4</v>
      </c>
      <c r="Z54" s="41">
        <v>0.4</v>
      </c>
      <c r="AA54" s="41">
        <v>0.05</v>
      </c>
      <c r="AB54" s="67"/>
      <c r="AC54" s="75">
        <f t="shared" si="32"/>
        <v>0.4</v>
      </c>
      <c r="AD54" s="46">
        <f t="shared" si="33"/>
        <v>0.05</v>
      </c>
      <c r="AE54" s="46">
        <f t="shared" si="34"/>
        <v>6.6000000000000014</v>
      </c>
      <c r="AF54" s="46"/>
    </row>
    <row r="55" spans="1:34" hidden="1" x14ac:dyDescent="0.2">
      <c r="C55" s="40" t="s">
        <v>2</v>
      </c>
      <c r="D55" s="41">
        <v>0.05</v>
      </c>
      <c r="E55" s="41">
        <v>0.05</v>
      </c>
      <c r="F55" s="41">
        <v>0.05</v>
      </c>
      <c r="G55" s="41">
        <v>0.05</v>
      </c>
      <c r="H55" s="41">
        <v>0.05</v>
      </c>
      <c r="I55" s="41">
        <v>0.05</v>
      </c>
      <c r="J55" s="41">
        <v>0.05</v>
      </c>
      <c r="K55" s="41">
        <v>0.3</v>
      </c>
      <c r="L55" s="41">
        <v>0.3</v>
      </c>
      <c r="M55" s="41">
        <v>0.3</v>
      </c>
      <c r="N55" s="41">
        <v>0.3</v>
      </c>
      <c r="O55" s="41">
        <v>0.3</v>
      </c>
      <c r="P55" s="41">
        <v>0.55000000000000004</v>
      </c>
      <c r="Q55" s="41">
        <v>0.55000000000000004</v>
      </c>
      <c r="R55" s="41">
        <v>0.55000000000000004</v>
      </c>
      <c r="S55" s="41">
        <v>0.55000000000000004</v>
      </c>
      <c r="T55" s="41">
        <v>0.55000000000000004</v>
      </c>
      <c r="U55" s="41">
        <v>0.55000000000000004</v>
      </c>
      <c r="V55" s="41">
        <v>0.55000000000000004</v>
      </c>
      <c r="W55" s="41">
        <v>0.55000000000000004</v>
      </c>
      <c r="X55" s="41">
        <v>0.55000000000000004</v>
      </c>
      <c r="Y55" s="41">
        <v>0.55000000000000004</v>
      </c>
      <c r="Z55" s="41">
        <v>0.05</v>
      </c>
      <c r="AA55" s="41">
        <v>0.05</v>
      </c>
      <c r="AB55" s="67"/>
      <c r="AC55" s="106">
        <f t="shared" si="32"/>
        <v>0.55000000000000004</v>
      </c>
      <c r="AD55" s="50">
        <f t="shared" si="33"/>
        <v>0.05</v>
      </c>
      <c r="AE55" s="50">
        <f t="shared" si="34"/>
        <v>7.4499999999999984</v>
      </c>
      <c r="AF55" s="50"/>
    </row>
    <row r="56" spans="1:34" hidden="1" x14ac:dyDescent="0.2">
      <c r="A56" s="68" t="s">
        <v>32</v>
      </c>
      <c r="B56" s="68" t="s">
        <v>29</v>
      </c>
      <c r="C56" s="78" t="s">
        <v>0</v>
      </c>
      <c r="D56" s="70">
        <v>0.05</v>
      </c>
      <c r="E56" s="70">
        <v>0.05</v>
      </c>
      <c r="F56" s="70">
        <v>0.05</v>
      </c>
      <c r="G56" s="70">
        <v>0.05</v>
      </c>
      <c r="H56" s="70">
        <v>0.05</v>
      </c>
      <c r="I56" s="70">
        <v>0.05</v>
      </c>
      <c r="J56" s="70">
        <v>0.4</v>
      </c>
      <c r="K56" s="70">
        <v>0.4</v>
      </c>
      <c r="L56" s="70">
        <v>0.4</v>
      </c>
      <c r="M56" s="70">
        <v>0.75</v>
      </c>
      <c r="N56" s="70">
        <v>0.75</v>
      </c>
      <c r="O56" s="70">
        <v>0.75</v>
      </c>
      <c r="P56" s="70">
        <v>0.75</v>
      </c>
      <c r="Q56" s="70">
        <v>0.75</v>
      </c>
      <c r="R56" s="70">
        <v>0.75</v>
      </c>
      <c r="S56" s="70">
        <v>0.75</v>
      </c>
      <c r="T56" s="70">
        <v>0.75</v>
      </c>
      <c r="U56" s="70">
        <v>0.75</v>
      </c>
      <c r="V56" s="70">
        <v>0.75</v>
      </c>
      <c r="W56" s="70">
        <v>0.75</v>
      </c>
      <c r="X56" s="70">
        <v>0.75</v>
      </c>
      <c r="Y56" s="70">
        <v>0.75</v>
      </c>
      <c r="Z56" s="70">
        <v>0.25</v>
      </c>
      <c r="AA56" s="70">
        <v>0.05</v>
      </c>
      <c r="AB56" s="67"/>
      <c r="AC56" s="75">
        <f t="shared" si="32"/>
        <v>0.75</v>
      </c>
      <c r="AD56" s="46">
        <f t="shared" si="33"/>
        <v>0.05</v>
      </c>
      <c r="AE56" s="46">
        <f t="shared" si="34"/>
        <v>11.55</v>
      </c>
      <c r="AF56" s="39">
        <f>SUMPRODUCT(AE56:AE58,Notes!$C$49:$C$51)</f>
        <v>3838.9500000000003</v>
      </c>
    </row>
    <row r="57" spans="1:34" hidden="1" x14ac:dyDescent="0.2">
      <c r="A57" s="68"/>
      <c r="B57" s="68"/>
      <c r="C57" s="78" t="s">
        <v>1</v>
      </c>
      <c r="D57" s="70">
        <v>0.05</v>
      </c>
      <c r="E57" s="70">
        <v>0.05</v>
      </c>
      <c r="F57" s="70">
        <v>0.05</v>
      </c>
      <c r="G57" s="70">
        <v>0.05</v>
      </c>
      <c r="H57" s="70">
        <v>0.05</v>
      </c>
      <c r="I57" s="70">
        <v>0.05</v>
      </c>
      <c r="J57" s="70">
        <v>0.05</v>
      </c>
      <c r="K57" s="70">
        <v>0.3</v>
      </c>
      <c r="L57" s="70">
        <v>0.3</v>
      </c>
      <c r="M57" s="70">
        <v>0.5</v>
      </c>
      <c r="N57" s="70">
        <v>0.5</v>
      </c>
      <c r="O57" s="70">
        <v>0.5</v>
      </c>
      <c r="P57" s="70">
        <v>0.5</v>
      </c>
      <c r="Q57" s="70">
        <v>0.5</v>
      </c>
      <c r="R57" s="70">
        <v>0.5</v>
      </c>
      <c r="S57" s="70">
        <v>0.5</v>
      </c>
      <c r="T57" s="70">
        <v>0.5</v>
      </c>
      <c r="U57" s="70">
        <v>0.5</v>
      </c>
      <c r="V57" s="70">
        <v>0.5</v>
      </c>
      <c r="W57" s="70">
        <v>0.5</v>
      </c>
      <c r="X57" s="70">
        <v>0.5</v>
      </c>
      <c r="Y57" s="70">
        <v>0.5</v>
      </c>
      <c r="Z57" s="70">
        <v>0.5</v>
      </c>
      <c r="AA57" s="70">
        <v>0.05</v>
      </c>
      <c r="AB57" s="67"/>
      <c r="AC57" s="75">
        <f t="shared" si="32"/>
        <v>0.5</v>
      </c>
      <c r="AD57" s="46">
        <f t="shared" si="33"/>
        <v>0.05</v>
      </c>
      <c r="AE57" s="46">
        <f t="shared" si="34"/>
        <v>8</v>
      </c>
      <c r="AF57" s="46"/>
    </row>
    <row r="58" spans="1:34" hidden="1" x14ac:dyDescent="0.2">
      <c r="A58" s="68"/>
      <c r="B58" s="68"/>
      <c r="C58" s="78" t="s">
        <v>2</v>
      </c>
      <c r="D58" s="70">
        <v>0.05</v>
      </c>
      <c r="E58" s="70">
        <v>0.05</v>
      </c>
      <c r="F58" s="70">
        <v>0.05</v>
      </c>
      <c r="G58" s="70">
        <v>0.05</v>
      </c>
      <c r="H58" s="70">
        <v>0.05</v>
      </c>
      <c r="I58" s="70">
        <v>0.05</v>
      </c>
      <c r="J58" s="70">
        <v>0.05</v>
      </c>
      <c r="K58" s="70">
        <v>0.3</v>
      </c>
      <c r="L58" s="70">
        <v>0.3</v>
      </c>
      <c r="M58" s="70">
        <v>0.3</v>
      </c>
      <c r="N58" s="70">
        <v>0.3</v>
      </c>
      <c r="O58" s="70">
        <v>0.3</v>
      </c>
      <c r="P58" s="70">
        <v>0.65</v>
      </c>
      <c r="Q58" s="70">
        <v>0.65</v>
      </c>
      <c r="R58" s="70">
        <v>0.65</v>
      </c>
      <c r="S58" s="70">
        <v>0.65</v>
      </c>
      <c r="T58" s="70">
        <v>0.65</v>
      </c>
      <c r="U58" s="70">
        <v>0.65</v>
      </c>
      <c r="V58" s="70">
        <v>0.65</v>
      </c>
      <c r="W58" s="70">
        <v>0.65</v>
      </c>
      <c r="X58" s="70">
        <v>0.65</v>
      </c>
      <c r="Y58" s="70">
        <v>0.65</v>
      </c>
      <c r="Z58" s="70">
        <v>0.05</v>
      </c>
      <c r="AA58" s="70">
        <v>0.05</v>
      </c>
      <c r="AB58" s="67"/>
      <c r="AC58" s="106">
        <f t="shared" si="32"/>
        <v>0.65</v>
      </c>
      <c r="AD58" s="50">
        <f t="shared" si="33"/>
        <v>0.05</v>
      </c>
      <c r="AE58" s="50">
        <f t="shared" si="34"/>
        <v>8.4500000000000028</v>
      </c>
      <c r="AF58" s="50"/>
    </row>
    <row r="59" spans="1:34" s="33" customFormat="1" hidden="1" x14ac:dyDescent="0.2">
      <c r="A59" s="33" t="s">
        <v>35</v>
      </c>
      <c r="B59" s="33" t="s">
        <v>29</v>
      </c>
      <c r="C59" s="45" t="s">
        <v>0</v>
      </c>
      <c r="D59" s="38">
        <v>1</v>
      </c>
      <c r="E59" s="38">
        <v>1</v>
      </c>
      <c r="F59" s="38">
        <v>1</v>
      </c>
      <c r="G59" s="38">
        <v>1</v>
      </c>
      <c r="H59" s="38">
        <v>1</v>
      </c>
      <c r="I59" s="38">
        <v>1</v>
      </c>
      <c r="J59" s="38">
        <v>1</v>
      </c>
      <c r="K59" s="38">
        <v>0.25</v>
      </c>
      <c r="L59" s="38">
        <v>0.25</v>
      </c>
      <c r="M59" s="38">
        <v>0.25</v>
      </c>
      <c r="N59" s="38">
        <v>0.25</v>
      </c>
      <c r="O59" s="38">
        <v>0.25</v>
      </c>
      <c r="P59" s="38">
        <v>0.25</v>
      </c>
      <c r="Q59" s="38">
        <v>0.25</v>
      </c>
      <c r="R59" s="38">
        <v>0.25</v>
      </c>
      <c r="S59" s="38">
        <v>0.25</v>
      </c>
      <c r="T59" s="38">
        <v>0.25</v>
      </c>
      <c r="U59" s="38">
        <v>0.25</v>
      </c>
      <c r="V59" s="38">
        <v>0.25</v>
      </c>
      <c r="W59" s="38">
        <v>0.25</v>
      </c>
      <c r="X59" s="38">
        <v>0.25</v>
      </c>
      <c r="Y59" s="38">
        <v>0.25</v>
      </c>
      <c r="Z59" s="38">
        <v>0.25</v>
      </c>
      <c r="AA59" s="38">
        <v>1</v>
      </c>
      <c r="AB59" s="79"/>
      <c r="AC59" s="80">
        <f>MAX(D59:AA59)</f>
        <v>1</v>
      </c>
      <c r="AD59" s="47">
        <f>MIN(D59:AA59)</f>
        <v>0.25</v>
      </c>
      <c r="AE59" s="47">
        <f>SUM(D59:AA59)</f>
        <v>12</v>
      </c>
      <c r="AF59" s="39">
        <f>SUMPRODUCT(AE59:AE61,Notes!$C$49:$C$51)</f>
        <v>4380</v>
      </c>
      <c r="AH59" s="93"/>
    </row>
    <row r="60" spans="1:34" s="33" customFormat="1" hidden="1" x14ac:dyDescent="0.2">
      <c r="C60" s="45" t="s">
        <v>1</v>
      </c>
      <c r="D60" s="38">
        <v>1</v>
      </c>
      <c r="E60" s="38">
        <v>1</v>
      </c>
      <c r="F60" s="38">
        <v>1</v>
      </c>
      <c r="G60" s="38">
        <v>1</v>
      </c>
      <c r="H60" s="38">
        <v>1</v>
      </c>
      <c r="I60" s="38">
        <v>1</v>
      </c>
      <c r="J60" s="38">
        <v>1</v>
      </c>
      <c r="K60" s="38">
        <v>0.25</v>
      </c>
      <c r="L60" s="38">
        <v>0.25</v>
      </c>
      <c r="M60" s="38">
        <v>0.25</v>
      </c>
      <c r="N60" s="38">
        <v>0.25</v>
      </c>
      <c r="O60" s="38">
        <v>0.25</v>
      </c>
      <c r="P60" s="38">
        <v>0.25</v>
      </c>
      <c r="Q60" s="38">
        <v>0.25</v>
      </c>
      <c r="R60" s="38">
        <v>0.25</v>
      </c>
      <c r="S60" s="38">
        <v>0.25</v>
      </c>
      <c r="T60" s="38">
        <v>0.25</v>
      </c>
      <c r="U60" s="38">
        <v>0.25</v>
      </c>
      <c r="V60" s="38">
        <v>0.25</v>
      </c>
      <c r="W60" s="38">
        <v>0.25</v>
      </c>
      <c r="X60" s="38">
        <v>0.25</v>
      </c>
      <c r="Y60" s="38">
        <v>0.25</v>
      </c>
      <c r="Z60" s="38">
        <v>0.25</v>
      </c>
      <c r="AA60" s="38">
        <v>1</v>
      </c>
      <c r="AB60" s="79"/>
      <c r="AC60" s="80">
        <f>MAX(D60:AA60)</f>
        <v>1</v>
      </c>
      <c r="AD60" s="47">
        <f>MIN(D60:AA60)</f>
        <v>0.25</v>
      </c>
      <c r="AE60" s="47">
        <f>SUM(D60:AA60)</f>
        <v>12</v>
      </c>
      <c r="AF60" s="47"/>
      <c r="AH60" s="93"/>
    </row>
    <row r="61" spans="1:34" s="33" customFormat="1" hidden="1" x14ac:dyDescent="0.2">
      <c r="C61" s="45" t="s">
        <v>2</v>
      </c>
      <c r="D61" s="38">
        <v>1</v>
      </c>
      <c r="E61" s="38">
        <v>1</v>
      </c>
      <c r="F61" s="38">
        <v>1</v>
      </c>
      <c r="G61" s="38">
        <v>1</v>
      </c>
      <c r="H61" s="38">
        <v>1</v>
      </c>
      <c r="I61" s="38">
        <v>1</v>
      </c>
      <c r="J61" s="38">
        <v>1</v>
      </c>
      <c r="K61" s="38">
        <v>0.25</v>
      </c>
      <c r="L61" s="38">
        <v>0.25</v>
      </c>
      <c r="M61" s="38">
        <v>0.25</v>
      </c>
      <c r="N61" s="38">
        <v>0.25</v>
      </c>
      <c r="O61" s="38">
        <v>0.25</v>
      </c>
      <c r="P61" s="38">
        <v>0.25</v>
      </c>
      <c r="Q61" s="38">
        <v>0.25</v>
      </c>
      <c r="R61" s="38">
        <v>0.25</v>
      </c>
      <c r="S61" s="38">
        <v>0.25</v>
      </c>
      <c r="T61" s="38">
        <v>0.25</v>
      </c>
      <c r="U61" s="38">
        <v>0.25</v>
      </c>
      <c r="V61" s="38">
        <v>0.25</v>
      </c>
      <c r="W61" s="38">
        <v>0.25</v>
      </c>
      <c r="X61" s="38">
        <v>0.25</v>
      </c>
      <c r="Y61" s="38">
        <v>0.25</v>
      </c>
      <c r="Z61" s="38">
        <v>0.25</v>
      </c>
      <c r="AA61" s="38">
        <v>1</v>
      </c>
      <c r="AB61" s="79"/>
      <c r="AC61" s="107">
        <f>MAX(D61:AA61)</f>
        <v>1</v>
      </c>
      <c r="AD61" s="108">
        <f>MIN(D61:AA61)</f>
        <v>0.25</v>
      </c>
      <c r="AE61" s="108">
        <f>SUM(D61:AA61)</f>
        <v>12</v>
      </c>
      <c r="AF61" s="108"/>
      <c r="AH61" s="93"/>
    </row>
    <row r="62" spans="1:34" hidden="1" x14ac:dyDescent="0.2">
      <c r="A62" s="68" t="s">
        <v>25</v>
      </c>
      <c r="B62" s="68" t="s">
        <v>37</v>
      </c>
      <c r="C62" s="78" t="s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1</v>
      </c>
      <c r="L62" s="81">
        <v>1</v>
      </c>
      <c r="M62" s="81">
        <v>1</v>
      </c>
      <c r="N62" s="81">
        <v>1</v>
      </c>
      <c r="O62" s="81">
        <v>1</v>
      </c>
      <c r="P62" s="81">
        <v>1</v>
      </c>
      <c r="Q62" s="81">
        <v>1</v>
      </c>
      <c r="R62" s="81">
        <v>1</v>
      </c>
      <c r="S62" s="81">
        <v>1</v>
      </c>
      <c r="T62" s="81">
        <v>1</v>
      </c>
      <c r="U62" s="81">
        <v>1</v>
      </c>
      <c r="V62" s="81">
        <v>1</v>
      </c>
      <c r="W62" s="81">
        <v>1</v>
      </c>
      <c r="X62" s="81">
        <v>1</v>
      </c>
      <c r="Y62" s="81">
        <v>1</v>
      </c>
      <c r="Z62" s="81">
        <v>1</v>
      </c>
      <c r="AA62" s="81">
        <v>0</v>
      </c>
      <c r="AB62" s="67"/>
      <c r="AC62" s="76">
        <f t="shared" si="32"/>
        <v>1</v>
      </c>
      <c r="AD62" s="42">
        <f t="shared" si="33"/>
        <v>0</v>
      </c>
      <c r="AE62" s="46">
        <f t="shared" si="34"/>
        <v>16</v>
      </c>
      <c r="AF62" s="39">
        <f>SUMPRODUCT(AE62:AE64,Notes!$C$49:$C$51)</f>
        <v>5840</v>
      </c>
    </row>
    <row r="63" spans="1:34" hidden="1" x14ac:dyDescent="0.2">
      <c r="A63" s="68"/>
      <c r="B63" s="68"/>
      <c r="C63" s="78" t="s">
        <v>1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1</v>
      </c>
      <c r="L63" s="81">
        <v>1</v>
      </c>
      <c r="M63" s="81">
        <v>1</v>
      </c>
      <c r="N63" s="81">
        <v>1</v>
      </c>
      <c r="O63" s="81">
        <v>1</v>
      </c>
      <c r="P63" s="81">
        <v>1</v>
      </c>
      <c r="Q63" s="81">
        <v>1</v>
      </c>
      <c r="R63" s="81">
        <v>1</v>
      </c>
      <c r="S63" s="81">
        <v>1</v>
      </c>
      <c r="T63" s="81">
        <v>1</v>
      </c>
      <c r="U63" s="81">
        <v>1</v>
      </c>
      <c r="V63" s="81">
        <v>1</v>
      </c>
      <c r="W63" s="81">
        <v>1</v>
      </c>
      <c r="X63" s="81">
        <v>1</v>
      </c>
      <c r="Y63" s="81">
        <v>1</v>
      </c>
      <c r="Z63" s="81">
        <v>1</v>
      </c>
      <c r="AA63" s="81">
        <v>0</v>
      </c>
      <c r="AB63" s="67"/>
      <c r="AC63" s="76">
        <f t="shared" si="32"/>
        <v>1</v>
      </c>
      <c r="AD63" s="42">
        <f t="shared" si="33"/>
        <v>0</v>
      </c>
      <c r="AE63" s="46">
        <f t="shared" si="34"/>
        <v>16</v>
      </c>
      <c r="AF63" s="46"/>
    </row>
    <row r="64" spans="1:34" hidden="1" x14ac:dyDescent="0.2">
      <c r="A64" s="68"/>
      <c r="B64" s="68"/>
      <c r="C64" s="78" t="s">
        <v>2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1</v>
      </c>
      <c r="L64" s="81">
        <v>1</v>
      </c>
      <c r="M64" s="81">
        <v>1</v>
      </c>
      <c r="N64" s="81">
        <v>1</v>
      </c>
      <c r="O64" s="81">
        <v>1</v>
      </c>
      <c r="P64" s="81">
        <v>1</v>
      </c>
      <c r="Q64" s="81">
        <v>1</v>
      </c>
      <c r="R64" s="81">
        <v>1</v>
      </c>
      <c r="S64" s="81">
        <v>1</v>
      </c>
      <c r="T64" s="81">
        <v>1</v>
      </c>
      <c r="U64" s="81">
        <v>1</v>
      </c>
      <c r="V64" s="81">
        <v>1</v>
      </c>
      <c r="W64" s="81">
        <v>1</v>
      </c>
      <c r="X64" s="81">
        <v>1</v>
      </c>
      <c r="Y64" s="81">
        <v>1</v>
      </c>
      <c r="Z64" s="81">
        <v>1</v>
      </c>
      <c r="AA64" s="81">
        <v>0</v>
      </c>
      <c r="AB64" s="67"/>
      <c r="AC64" s="109">
        <f t="shared" si="32"/>
        <v>1</v>
      </c>
      <c r="AD64" s="86">
        <f t="shared" si="33"/>
        <v>0</v>
      </c>
      <c r="AE64" s="50">
        <f t="shared" si="34"/>
        <v>16</v>
      </c>
      <c r="AF64" s="50"/>
    </row>
    <row r="65" spans="1:32" hidden="1" x14ac:dyDescent="0.2">
      <c r="A65" s="33" t="s">
        <v>26</v>
      </c>
      <c r="B65" s="33" t="s">
        <v>36</v>
      </c>
      <c r="C65" s="45" t="s">
        <v>0</v>
      </c>
      <c r="D65" s="43">
        <v>85</v>
      </c>
      <c r="E65" s="43">
        <v>85</v>
      </c>
      <c r="F65" s="43">
        <v>85</v>
      </c>
      <c r="G65" s="43">
        <v>85</v>
      </c>
      <c r="H65" s="43">
        <v>85</v>
      </c>
      <c r="I65" s="43">
        <v>85</v>
      </c>
      <c r="J65" s="43">
        <v>85</v>
      </c>
      <c r="K65" s="43">
        <v>75</v>
      </c>
      <c r="L65" s="43">
        <v>75</v>
      </c>
      <c r="M65" s="43">
        <v>75</v>
      </c>
      <c r="N65" s="43">
        <v>75</v>
      </c>
      <c r="O65" s="43">
        <v>75</v>
      </c>
      <c r="P65" s="43">
        <v>75</v>
      </c>
      <c r="Q65" s="43">
        <v>75</v>
      </c>
      <c r="R65" s="43">
        <v>75</v>
      </c>
      <c r="S65" s="43">
        <v>75</v>
      </c>
      <c r="T65" s="43">
        <v>75</v>
      </c>
      <c r="U65" s="43">
        <v>75</v>
      </c>
      <c r="V65" s="43">
        <v>75</v>
      </c>
      <c r="W65" s="43">
        <v>75</v>
      </c>
      <c r="X65" s="43">
        <v>75</v>
      </c>
      <c r="Y65" s="43">
        <v>75</v>
      </c>
      <c r="Z65" s="43">
        <v>75</v>
      </c>
      <c r="AA65" s="43">
        <v>85</v>
      </c>
      <c r="AB65" s="67"/>
      <c r="AC65" s="76">
        <f t="shared" ref="AC65:AC70" si="35">MAX(D65:AA65)</f>
        <v>85</v>
      </c>
      <c r="AD65" s="42">
        <f t="shared" ref="AD65:AD70" si="36">MIN(D65:AA65)</f>
        <v>75</v>
      </c>
      <c r="AE65" s="43">
        <f t="shared" ref="AE65:AE70" si="37">AVERAGE(D65:AA65)</f>
        <v>78.333333333333329</v>
      </c>
      <c r="AF65" s="46"/>
    </row>
    <row r="66" spans="1:32" hidden="1" x14ac:dyDescent="0.2">
      <c r="A66" s="33"/>
      <c r="B66" s="33"/>
      <c r="C66" s="45" t="s">
        <v>1</v>
      </c>
      <c r="D66" s="43">
        <v>85</v>
      </c>
      <c r="E66" s="43">
        <v>85</v>
      </c>
      <c r="F66" s="43">
        <v>85</v>
      </c>
      <c r="G66" s="43">
        <v>85</v>
      </c>
      <c r="H66" s="43">
        <v>85</v>
      </c>
      <c r="I66" s="43">
        <v>85</v>
      </c>
      <c r="J66" s="43">
        <v>85</v>
      </c>
      <c r="K66" s="43">
        <v>75</v>
      </c>
      <c r="L66" s="43">
        <v>75</v>
      </c>
      <c r="M66" s="43">
        <v>75</v>
      </c>
      <c r="N66" s="43">
        <v>75</v>
      </c>
      <c r="O66" s="43">
        <v>75</v>
      </c>
      <c r="P66" s="43">
        <v>75</v>
      </c>
      <c r="Q66" s="43">
        <v>75</v>
      </c>
      <c r="R66" s="43">
        <v>75</v>
      </c>
      <c r="S66" s="43">
        <v>75</v>
      </c>
      <c r="T66" s="43">
        <v>75</v>
      </c>
      <c r="U66" s="43">
        <v>75</v>
      </c>
      <c r="V66" s="43">
        <v>75</v>
      </c>
      <c r="W66" s="43">
        <v>75</v>
      </c>
      <c r="X66" s="43">
        <v>75</v>
      </c>
      <c r="Y66" s="43">
        <v>75</v>
      </c>
      <c r="Z66" s="43">
        <v>75</v>
      </c>
      <c r="AA66" s="43">
        <v>85</v>
      </c>
      <c r="AB66" s="67"/>
      <c r="AC66" s="76">
        <f t="shared" si="35"/>
        <v>85</v>
      </c>
      <c r="AD66" s="42">
        <f t="shared" si="36"/>
        <v>75</v>
      </c>
      <c r="AE66" s="43">
        <f t="shared" si="37"/>
        <v>78.333333333333329</v>
      </c>
      <c r="AF66" s="46"/>
    </row>
    <row r="67" spans="1:32" hidden="1" x14ac:dyDescent="0.2">
      <c r="A67" s="33"/>
      <c r="B67" s="33"/>
      <c r="C67" s="45" t="s">
        <v>2</v>
      </c>
      <c r="D67" s="43">
        <v>85</v>
      </c>
      <c r="E67" s="43">
        <v>85</v>
      </c>
      <c r="F67" s="43">
        <v>85</v>
      </c>
      <c r="G67" s="43">
        <v>85</v>
      </c>
      <c r="H67" s="43">
        <v>85</v>
      </c>
      <c r="I67" s="43">
        <v>85</v>
      </c>
      <c r="J67" s="43">
        <v>85</v>
      </c>
      <c r="K67" s="43">
        <v>75</v>
      </c>
      <c r="L67" s="43">
        <v>75</v>
      </c>
      <c r="M67" s="43">
        <v>75</v>
      </c>
      <c r="N67" s="43">
        <v>75</v>
      </c>
      <c r="O67" s="43">
        <v>75</v>
      </c>
      <c r="P67" s="43">
        <v>75</v>
      </c>
      <c r="Q67" s="43">
        <v>75</v>
      </c>
      <c r="R67" s="43">
        <v>75</v>
      </c>
      <c r="S67" s="43">
        <v>75</v>
      </c>
      <c r="T67" s="43">
        <v>75</v>
      </c>
      <c r="U67" s="43">
        <v>75</v>
      </c>
      <c r="V67" s="43">
        <v>75</v>
      </c>
      <c r="W67" s="43">
        <v>75</v>
      </c>
      <c r="X67" s="43">
        <v>75</v>
      </c>
      <c r="Y67" s="43">
        <v>75</v>
      </c>
      <c r="Z67" s="43">
        <v>75</v>
      </c>
      <c r="AA67" s="43">
        <v>85</v>
      </c>
      <c r="AB67" s="67"/>
      <c r="AC67" s="109">
        <f t="shared" si="35"/>
        <v>85</v>
      </c>
      <c r="AD67" s="86">
        <f t="shared" si="36"/>
        <v>75</v>
      </c>
      <c r="AE67" s="110">
        <f t="shared" si="37"/>
        <v>78.333333333333329</v>
      </c>
      <c r="AF67" s="50"/>
    </row>
    <row r="68" spans="1:32" hidden="1" x14ac:dyDescent="0.2">
      <c r="A68" s="68" t="s">
        <v>27</v>
      </c>
      <c r="B68" s="68" t="s">
        <v>36</v>
      </c>
      <c r="C68" s="78" t="s">
        <v>0</v>
      </c>
      <c r="D68" s="71">
        <v>60</v>
      </c>
      <c r="E68" s="71">
        <v>60</v>
      </c>
      <c r="F68" s="71">
        <v>60</v>
      </c>
      <c r="G68" s="71">
        <v>60</v>
      </c>
      <c r="H68" s="71">
        <v>60</v>
      </c>
      <c r="I68" s="71">
        <v>60</v>
      </c>
      <c r="J68" s="71">
        <v>60</v>
      </c>
      <c r="K68" s="71">
        <v>70</v>
      </c>
      <c r="L68" s="71">
        <v>70</v>
      </c>
      <c r="M68" s="71">
        <v>70</v>
      </c>
      <c r="N68" s="71">
        <v>70</v>
      </c>
      <c r="O68" s="71">
        <v>70</v>
      </c>
      <c r="P68" s="71">
        <v>70</v>
      </c>
      <c r="Q68" s="71">
        <v>70</v>
      </c>
      <c r="R68" s="71">
        <v>70</v>
      </c>
      <c r="S68" s="71">
        <v>70</v>
      </c>
      <c r="T68" s="71">
        <v>70</v>
      </c>
      <c r="U68" s="71">
        <v>70</v>
      </c>
      <c r="V68" s="71">
        <v>70</v>
      </c>
      <c r="W68" s="71">
        <v>70</v>
      </c>
      <c r="X68" s="71">
        <v>70</v>
      </c>
      <c r="Y68" s="71">
        <v>70</v>
      </c>
      <c r="Z68" s="71">
        <v>70</v>
      </c>
      <c r="AA68" s="71">
        <v>60</v>
      </c>
      <c r="AB68" s="67"/>
      <c r="AC68" s="76">
        <f t="shared" si="35"/>
        <v>70</v>
      </c>
      <c r="AD68" s="42">
        <f t="shared" si="36"/>
        <v>60</v>
      </c>
      <c r="AE68" s="43">
        <f t="shared" si="37"/>
        <v>66.666666666666671</v>
      </c>
      <c r="AF68" s="46"/>
    </row>
    <row r="69" spans="1:32" hidden="1" x14ac:dyDescent="0.2">
      <c r="A69" s="68"/>
      <c r="B69" s="68"/>
      <c r="C69" s="78" t="s">
        <v>1</v>
      </c>
      <c r="D69" s="71">
        <v>60</v>
      </c>
      <c r="E69" s="71">
        <v>60</v>
      </c>
      <c r="F69" s="71">
        <v>60</v>
      </c>
      <c r="G69" s="71">
        <v>60</v>
      </c>
      <c r="H69" s="71">
        <v>60</v>
      </c>
      <c r="I69" s="71">
        <v>60</v>
      </c>
      <c r="J69" s="71">
        <v>60</v>
      </c>
      <c r="K69" s="71">
        <v>70</v>
      </c>
      <c r="L69" s="71">
        <v>70</v>
      </c>
      <c r="M69" s="71">
        <v>70</v>
      </c>
      <c r="N69" s="71">
        <v>70</v>
      </c>
      <c r="O69" s="71">
        <v>70</v>
      </c>
      <c r="P69" s="71">
        <v>70</v>
      </c>
      <c r="Q69" s="71">
        <v>70</v>
      </c>
      <c r="R69" s="71">
        <v>70</v>
      </c>
      <c r="S69" s="71">
        <v>70</v>
      </c>
      <c r="T69" s="71">
        <v>70</v>
      </c>
      <c r="U69" s="71">
        <v>70</v>
      </c>
      <c r="V69" s="71">
        <v>70</v>
      </c>
      <c r="W69" s="71">
        <v>70</v>
      </c>
      <c r="X69" s="71">
        <v>70</v>
      </c>
      <c r="Y69" s="71">
        <v>70</v>
      </c>
      <c r="Z69" s="71">
        <v>70</v>
      </c>
      <c r="AA69" s="71">
        <v>60</v>
      </c>
      <c r="AB69" s="67"/>
      <c r="AC69" s="76">
        <f t="shared" si="35"/>
        <v>70</v>
      </c>
      <c r="AD69" s="42">
        <f t="shared" si="36"/>
        <v>60</v>
      </c>
      <c r="AE69" s="43">
        <f t="shared" si="37"/>
        <v>66.666666666666671</v>
      </c>
      <c r="AF69" s="46"/>
    </row>
    <row r="70" spans="1:32" hidden="1" x14ac:dyDescent="0.2">
      <c r="A70" s="68"/>
      <c r="B70" s="68"/>
      <c r="C70" s="78" t="s">
        <v>2</v>
      </c>
      <c r="D70" s="72">
        <v>60</v>
      </c>
      <c r="E70" s="72">
        <v>60</v>
      </c>
      <c r="F70" s="72">
        <v>60</v>
      </c>
      <c r="G70" s="72">
        <v>60</v>
      </c>
      <c r="H70" s="72">
        <v>60</v>
      </c>
      <c r="I70" s="72">
        <v>60</v>
      </c>
      <c r="J70" s="72">
        <v>60</v>
      </c>
      <c r="K70" s="72">
        <v>70</v>
      </c>
      <c r="L70" s="72">
        <v>70</v>
      </c>
      <c r="M70" s="72">
        <v>70</v>
      </c>
      <c r="N70" s="72">
        <v>70</v>
      </c>
      <c r="O70" s="72">
        <v>70</v>
      </c>
      <c r="P70" s="72">
        <v>70</v>
      </c>
      <c r="Q70" s="72">
        <v>70</v>
      </c>
      <c r="R70" s="72">
        <v>70</v>
      </c>
      <c r="S70" s="72">
        <v>70</v>
      </c>
      <c r="T70" s="72">
        <v>70</v>
      </c>
      <c r="U70" s="72">
        <v>70</v>
      </c>
      <c r="V70" s="72">
        <v>70</v>
      </c>
      <c r="W70" s="72">
        <v>70</v>
      </c>
      <c r="X70" s="72">
        <v>70</v>
      </c>
      <c r="Y70" s="72">
        <v>70</v>
      </c>
      <c r="Z70" s="72">
        <v>70</v>
      </c>
      <c r="AA70" s="72">
        <v>60</v>
      </c>
      <c r="AB70" s="67"/>
      <c r="AC70" s="109">
        <f t="shared" si="35"/>
        <v>70</v>
      </c>
      <c r="AD70" s="86">
        <f t="shared" si="36"/>
        <v>60</v>
      </c>
      <c r="AE70" s="110">
        <f t="shared" si="37"/>
        <v>66.666666666666671</v>
      </c>
      <c r="AF70" s="50"/>
    </row>
    <row r="71" spans="1:32" hidden="1" x14ac:dyDescent="0.2">
      <c r="A71" s="33" t="s">
        <v>33</v>
      </c>
      <c r="B71" s="33" t="s">
        <v>29</v>
      </c>
      <c r="C71" s="45" t="s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0.05</v>
      </c>
      <c r="N71" s="38">
        <v>0.05</v>
      </c>
      <c r="O71" s="38">
        <v>0.35</v>
      </c>
      <c r="P71" s="38">
        <v>0.05</v>
      </c>
      <c r="Q71" s="38">
        <v>0.05</v>
      </c>
      <c r="R71" s="38">
        <v>0.05</v>
      </c>
      <c r="S71" s="38">
        <v>0.05</v>
      </c>
      <c r="T71" s="38">
        <v>0.05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67"/>
      <c r="AC71" s="75">
        <f t="shared" si="32"/>
        <v>0.35</v>
      </c>
      <c r="AD71" s="46">
        <f t="shared" si="33"/>
        <v>0</v>
      </c>
      <c r="AE71" s="46">
        <f t="shared" si="34"/>
        <v>0.70000000000000007</v>
      </c>
      <c r="AF71" s="39">
        <f>SUMPRODUCT(AE71:AE73,Notes!$C$49:$C$51)</f>
        <v>312</v>
      </c>
    </row>
    <row r="72" spans="1:32" hidden="1" x14ac:dyDescent="0.2">
      <c r="A72" s="33"/>
      <c r="B72" s="33"/>
      <c r="C72" s="45" t="s">
        <v>1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0.05</v>
      </c>
      <c r="N72" s="38">
        <v>0.05</v>
      </c>
      <c r="O72" s="38">
        <v>0.2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0.65</v>
      </c>
      <c r="X72" s="38">
        <v>0.3</v>
      </c>
      <c r="Y72" s="38">
        <v>0</v>
      </c>
      <c r="Z72" s="38">
        <v>0</v>
      </c>
      <c r="AA72" s="38">
        <v>0</v>
      </c>
      <c r="AB72" s="67"/>
      <c r="AC72" s="75">
        <f t="shared" si="32"/>
        <v>0.65</v>
      </c>
      <c r="AD72" s="46">
        <f t="shared" si="33"/>
        <v>0</v>
      </c>
      <c r="AE72" s="46">
        <f t="shared" si="34"/>
        <v>1.25</v>
      </c>
      <c r="AF72" s="46"/>
    </row>
    <row r="73" spans="1:32" hidden="1" x14ac:dyDescent="0.2">
      <c r="A73" s="33"/>
      <c r="B73" s="33"/>
      <c r="C73" s="45" t="s">
        <v>2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0.05</v>
      </c>
      <c r="N73" s="38">
        <v>0.05</v>
      </c>
      <c r="O73" s="38">
        <v>0.1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0.65</v>
      </c>
      <c r="X73" s="38">
        <v>0.3</v>
      </c>
      <c r="Y73" s="38">
        <v>0</v>
      </c>
      <c r="Z73" s="38">
        <v>0</v>
      </c>
      <c r="AA73" s="38">
        <v>0</v>
      </c>
      <c r="AB73" s="67"/>
      <c r="AC73" s="106">
        <f t="shared" si="32"/>
        <v>0.65</v>
      </c>
      <c r="AD73" s="50">
        <f t="shared" si="33"/>
        <v>0</v>
      </c>
      <c r="AE73" s="50">
        <f t="shared" si="34"/>
        <v>1.1500000000000001</v>
      </c>
      <c r="AF73" s="50"/>
    </row>
    <row r="74" spans="1:32" hidden="1" x14ac:dyDescent="0.2">
      <c r="A74" s="68" t="s">
        <v>28</v>
      </c>
      <c r="B74" s="68" t="s">
        <v>36</v>
      </c>
      <c r="C74" s="78" t="s">
        <v>0</v>
      </c>
      <c r="D74" s="73">
        <v>135</v>
      </c>
      <c r="E74" s="73">
        <v>135</v>
      </c>
      <c r="F74" s="73">
        <v>135</v>
      </c>
      <c r="G74" s="73">
        <v>135</v>
      </c>
      <c r="H74" s="73">
        <v>135</v>
      </c>
      <c r="I74" s="73">
        <v>135</v>
      </c>
      <c r="J74" s="73">
        <v>135</v>
      </c>
      <c r="K74" s="73">
        <v>135</v>
      </c>
      <c r="L74" s="73">
        <v>135</v>
      </c>
      <c r="M74" s="73">
        <v>135</v>
      </c>
      <c r="N74" s="73">
        <v>135</v>
      </c>
      <c r="O74" s="73">
        <v>135</v>
      </c>
      <c r="P74" s="73">
        <v>135</v>
      </c>
      <c r="Q74" s="73">
        <v>135</v>
      </c>
      <c r="R74" s="73">
        <v>135</v>
      </c>
      <c r="S74" s="73">
        <v>135</v>
      </c>
      <c r="T74" s="73">
        <v>135</v>
      </c>
      <c r="U74" s="73">
        <v>135</v>
      </c>
      <c r="V74" s="73">
        <v>135</v>
      </c>
      <c r="W74" s="73">
        <v>135</v>
      </c>
      <c r="X74" s="73">
        <v>135</v>
      </c>
      <c r="Y74" s="73">
        <v>135</v>
      </c>
      <c r="Z74" s="73">
        <v>135</v>
      </c>
      <c r="AA74" s="73">
        <v>135</v>
      </c>
      <c r="AC74" s="76">
        <f>MAX(D74:AA74)</f>
        <v>135</v>
      </c>
      <c r="AD74" s="42">
        <f>MIN(D74:AA74)</f>
        <v>135</v>
      </c>
      <c r="AE74" s="43">
        <f>AVERAGE(D74:AA74)</f>
        <v>135</v>
      </c>
      <c r="AF74" s="46"/>
    </row>
    <row r="75" spans="1:32" hidden="1" x14ac:dyDescent="0.2">
      <c r="A75" s="68"/>
      <c r="B75" s="68"/>
      <c r="C75" s="78" t="s">
        <v>1</v>
      </c>
      <c r="D75" s="73">
        <v>135</v>
      </c>
      <c r="E75" s="73">
        <v>135</v>
      </c>
      <c r="F75" s="73">
        <v>135</v>
      </c>
      <c r="G75" s="73">
        <v>135</v>
      </c>
      <c r="H75" s="73">
        <v>135</v>
      </c>
      <c r="I75" s="73">
        <v>135</v>
      </c>
      <c r="J75" s="73">
        <v>135</v>
      </c>
      <c r="K75" s="73">
        <v>135</v>
      </c>
      <c r="L75" s="73">
        <v>135</v>
      </c>
      <c r="M75" s="73">
        <v>135</v>
      </c>
      <c r="N75" s="73">
        <v>135</v>
      </c>
      <c r="O75" s="73">
        <v>135</v>
      </c>
      <c r="P75" s="73">
        <v>135</v>
      </c>
      <c r="Q75" s="73">
        <v>135</v>
      </c>
      <c r="R75" s="73">
        <v>135</v>
      </c>
      <c r="S75" s="73">
        <v>135</v>
      </c>
      <c r="T75" s="73">
        <v>135</v>
      </c>
      <c r="U75" s="73">
        <v>135</v>
      </c>
      <c r="V75" s="73">
        <v>135</v>
      </c>
      <c r="W75" s="73">
        <v>135</v>
      </c>
      <c r="X75" s="73">
        <v>135</v>
      </c>
      <c r="Y75" s="73">
        <v>135</v>
      </c>
      <c r="Z75" s="73">
        <v>135</v>
      </c>
      <c r="AA75" s="73">
        <v>135</v>
      </c>
      <c r="AC75" s="76">
        <f>MAX(D75:AA75)</f>
        <v>135</v>
      </c>
      <c r="AD75" s="42">
        <f>MIN(D75:AA75)</f>
        <v>135</v>
      </c>
      <c r="AE75" s="43">
        <f>AVERAGE(D75:AA75)</f>
        <v>135</v>
      </c>
      <c r="AF75" s="46"/>
    </row>
    <row r="76" spans="1:32" hidden="1" x14ac:dyDescent="0.2">
      <c r="A76" s="68"/>
      <c r="B76" s="68"/>
      <c r="C76" s="78" t="s">
        <v>2</v>
      </c>
      <c r="D76" s="73">
        <v>135</v>
      </c>
      <c r="E76" s="73">
        <v>135</v>
      </c>
      <c r="F76" s="73">
        <v>135</v>
      </c>
      <c r="G76" s="73">
        <v>135</v>
      </c>
      <c r="H76" s="73">
        <v>135</v>
      </c>
      <c r="I76" s="73">
        <v>135</v>
      </c>
      <c r="J76" s="73">
        <v>135</v>
      </c>
      <c r="K76" s="73">
        <v>135</v>
      </c>
      <c r="L76" s="73">
        <v>135</v>
      </c>
      <c r="M76" s="73">
        <v>135</v>
      </c>
      <c r="N76" s="73">
        <v>135</v>
      </c>
      <c r="O76" s="73">
        <v>135</v>
      </c>
      <c r="P76" s="73">
        <v>135</v>
      </c>
      <c r="Q76" s="73">
        <v>135</v>
      </c>
      <c r="R76" s="73">
        <v>135</v>
      </c>
      <c r="S76" s="73">
        <v>135</v>
      </c>
      <c r="T76" s="73">
        <v>135</v>
      </c>
      <c r="U76" s="73">
        <v>135</v>
      </c>
      <c r="V76" s="73">
        <v>135</v>
      </c>
      <c r="W76" s="73">
        <v>135</v>
      </c>
      <c r="X76" s="73">
        <v>135</v>
      </c>
      <c r="Y76" s="73">
        <v>135</v>
      </c>
      <c r="Z76" s="73">
        <v>135</v>
      </c>
      <c r="AA76" s="73">
        <v>135</v>
      </c>
      <c r="AC76" s="109">
        <f>MAX(D76:AA76)</f>
        <v>135</v>
      </c>
      <c r="AD76" s="86">
        <f>MIN(D76:AA76)</f>
        <v>135</v>
      </c>
      <c r="AE76" s="110">
        <f>AVERAGE(D76:AA76)</f>
        <v>135</v>
      </c>
      <c r="AF76" s="50"/>
    </row>
    <row r="77" spans="1:32" hidden="1" x14ac:dyDescent="0.2">
      <c r="A77" s="33" t="s">
        <v>40</v>
      </c>
      <c r="B77" s="33" t="s">
        <v>29</v>
      </c>
      <c r="C77" s="45" t="s">
        <v>0</v>
      </c>
      <c r="D77" s="38">
        <v>0.9</v>
      </c>
      <c r="E77" s="38">
        <v>0.9</v>
      </c>
      <c r="F77" s="38">
        <v>0.9</v>
      </c>
      <c r="G77" s="38">
        <v>0.9</v>
      </c>
      <c r="H77" s="38">
        <v>0.9</v>
      </c>
      <c r="I77" s="38">
        <v>0.9</v>
      </c>
      <c r="J77" s="38">
        <v>0.9</v>
      </c>
      <c r="K77" s="38">
        <v>0.9</v>
      </c>
      <c r="L77" s="38">
        <v>0.9</v>
      </c>
      <c r="M77" s="38">
        <v>0.9</v>
      </c>
      <c r="N77" s="38">
        <v>0.9</v>
      </c>
      <c r="O77" s="38">
        <v>0.9</v>
      </c>
      <c r="P77" s="38">
        <v>0.9</v>
      </c>
      <c r="Q77" s="38">
        <v>0.9</v>
      </c>
      <c r="R77" s="38">
        <v>0.9</v>
      </c>
      <c r="S77" s="38">
        <v>0.9</v>
      </c>
      <c r="T77" s="38">
        <v>0.9</v>
      </c>
      <c r="U77" s="38">
        <v>0.9</v>
      </c>
      <c r="V77" s="38">
        <v>0.9</v>
      </c>
      <c r="W77" s="38">
        <v>0.9</v>
      </c>
      <c r="X77" s="38">
        <v>0.9</v>
      </c>
      <c r="Y77" s="38">
        <v>0.9</v>
      </c>
      <c r="Z77" s="38">
        <v>0.9</v>
      </c>
      <c r="AA77" s="38">
        <v>0.9</v>
      </c>
      <c r="AB77" s="67"/>
      <c r="AC77" s="75">
        <f t="shared" si="32"/>
        <v>0.9</v>
      </c>
      <c r="AD77" s="46">
        <f t="shared" si="33"/>
        <v>0.9</v>
      </c>
      <c r="AE77" s="46">
        <f t="shared" si="34"/>
        <v>21.599999999999994</v>
      </c>
      <c r="AF77" s="39">
        <f>SUMPRODUCT(AE77:AE79,Notes!$C$49:$C$51)</f>
        <v>7883.9999999999982</v>
      </c>
    </row>
    <row r="78" spans="1:32" hidden="1" x14ac:dyDescent="0.2">
      <c r="A78" s="33"/>
      <c r="B78" s="33"/>
      <c r="C78" s="45" t="s">
        <v>1</v>
      </c>
      <c r="D78" s="38">
        <v>0.9</v>
      </c>
      <c r="E78" s="38">
        <v>0.9</v>
      </c>
      <c r="F78" s="38">
        <v>0.9</v>
      </c>
      <c r="G78" s="38">
        <v>0.9</v>
      </c>
      <c r="H78" s="38">
        <v>0.9</v>
      </c>
      <c r="I78" s="38">
        <v>0.9</v>
      </c>
      <c r="J78" s="38">
        <v>0.9</v>
      </c>
      <c r="K78" s="38">
        <v>0.9</v>
      </c>
      <c r="L78" s="38">
        <v>0.9</v>
      </c>
      <c r="M78" s="38">
        <v>0.9</v>
      </c>
      <c r="N78" s="38">
        <v>0.9</v>
      </c>
      <c r="O78" s="38">
        <v>0.9</v>
      </c>
      <c r="P78" s="38">
        <v>0.9</v>
      </c>
      <c r="Q78" s="38">
        <v>0.9</v>
      </c>
      <c r="R78" s="38">
        <v>0.9</v>
      </c>
      <c r="S78" s="38">
        <v>0.9</v>
      </c>
      <c r="T78" s="38">
        <v>0.9</v>
      </c>
      <c r="U78" s="38">
        <v>0.9</v>
      </c>
      <c r="V78" s="38">
        <v>0.9</v>
      </c>
      <c r="W78" s="38">
        <v>0.9</v>
      </c>
      <c r="X78" s="38">
        <v>0.9</v>
      </c>
      <c r="Y78" s="38">
        <v>0.9</v>
      </c>
      <c r="Z78" s="38">
        <v>0.9</v>
      </c>
      <c r="AA78" s="38">
        <v>0.9</v>
      </c>
      <c r="AB78" s="67"/>
      <c r="AC78" s="75">
        <f t="shared" si="32"/>
        <v>0.9</v>
      </c>
      <c r="AD78" s="46">
        <f t="shared" si="33"/>
        <v>0.9</v>
      </c>
      <c r="AE78" s="46">
        <f t="shared" si="34"/>
        <v>21.599999999999994</v>
      </c>
      <c r="AF78" s="46"/>
    </row>
    <row r="79" spans="1:32" hidden="1" x14ac:dyDescent="0.2">
      <c r="A79" s="33"/>
      <c r="B79" s="33"/>
      <c r="C79" s="45" t="s">
        <v>2</v>
      </c>
      <c r="D79" s="38">
        <v>0.9</v>
      </c>
      <c r="E79" s="38">
        <v>0.9</v>
      </c>
      <c r="F79" s="38">
        <v>0.9</v>
      </c>
      <c r="G79" s="38">
        <v>0.9</v>
      </c>
      <c r="H79" s="38">
        <v>0.9</v>
      </c>
      <c r="I79" s="38">
        <v>0.9</v>
      </c>
      <c r="J79" s="38">
        <v>0.9</v>
      </c>
      <c r="K79" s="38">
        <v>0.9</v>
      </c>
      <c r="L79" s="38">
        <v>0.9</v>
      </c>
      <c r="M79" s="38">
        <v>0.9</v>
      </c>
      <c r="N79" s="38">
        <v>0.9</v>
      </c>
      <c r="O79" s="38">
        <v>0.9</v>
      </c>
      <c r="P79" s="38">
        <v>0.9</v>
      </c>
      <c r="Q79" s="38">
        <v>0.9</v>
      </c>
      <c r="R79" s="38">
        <v>0.9</v>
      </c>
      <c r="S79" s="38">
        <v>0.9</v>
      </c>
      <c r="T79" s="38">
        <v>0.9</v>
      </c>
      <c r="U79" s="38">
        <v>0.9</v>
      </c>
      <c r="V79" s="38">
        <v>0.9</v>
      </c>
      <c r="W79" s="38">
        <v>0.9</v>
      </c>
      <c r="X79" s="38">
        <v>0.9</v>
      </c>
      <c r="Y79" s="38">
        <v>0.9</v>
      </c>
      <c r="Z79" s="38">
        <v>0.9</v>
      </c>
      <c r="AA79" s="38">
        <v>0.9</v>
      </c>
      <c r="AB79" s="67"/>
      <c r="AC79" s="106">
        <f t="shared" si="32"/>
        <v>0.9</v>
      </c>
      <c r="AD79" s="50">
        <f t="shared" si="33"/>
        <v>0.9</v>
      </c>
      <c r="AE79" s="50">
        <f t="shared" si="34"/>
        <v>21.599999999999994</v>
      </c>
      <c r="AF79" s="50"/>
    </row>
    <row r="80" spans="1:32" hidden="1" x14ac:dyDescent="0.2">
      <c r="A80" s="68" t="s">
        <v>39</v>
      </c>
      <c r="B80" s="68" t="s">
        <v>29</v>
      </c>
      <c r="C80" s="78" t="s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0.3</v>
      </c>
      <c r="M80" s="70">
        <v>0.3</v>
      </c>
      <c r="N80" s="70">
        <v>0.2</v>
      </c>
      <c r="O80" s="70">
        <v>0.9</v>
      </c>
      <c r="P80" s="70">
        <v>0.9</v>
      </c>
      <c r="Q80" s="70">
        <v>0.9</v>
      </c>
      <c r="R80" s="70">
        <v>0.2</v>
      </c>
      <c r="S80" s="70">
        <v>0.2</v>
      </c>
      <c r="T80" s="70">
        <v>0.2</v>
      </c>
      <c r="U80" s="70">
        <v>0.5</v>
      </c>
      <c r="V80" s="70">
        <v>0.5</v>
      </c>
      <c r="W80" s="70">
        <v>0.1</v>
      </c>
      <c r="X80" s="70">
        <v>0.1</v>
      </c>
      <c r="Y80" s="70">
        <v>0.1</v>
      </c>
      <c r="Z80" s="70">
        <v>0</v>
      </c>
      <c r="AA80" s="70">
        <v>0</v>
      </c>
      <c r="AB80" s="67"/>
      <c r="AC80" s="75">
        <f t="shared" si="32"/>
        <v>0.9</v>
      </c>
      <c r="AD80" s="46">
        <f t="shared" si="33"/>
        <v>0</v>
      </c>
      <c r="AE80" s="46">
        <f t="shared" si="34"/>
        <v>5.3999999999999995</v>
      </c>
      <c r="AF80" s="39">
        <f>SUMPRODUCT(AE80:AE82,Notes!$C$49:$C$51)</f>
        <v>1817.8</v>
      </c>
    </row>
    <row r="81" spans="1:34" hidden="1" x14ac:dyDescent="0.2">
      <c r="A81" s="68"/>
      <c r="B81" s="68"/>
      <c r="C81" s="78" t="s">
        <v>1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0.3</v>
      </c>
      <c r="M81" s="70">
        <v>0.3</v>
      </c>
      <c r="N81" s="70">
        <v>0.2</v>
      </c>
      <c r="O81" s="70">
        <v>0.7</v>
      </c>
      <c r="P81" s="70">
        <v>0.7</v>
      </c>
      <c r="Q81" s="70">
        <v>0.7</v>
      </c>
      <c r="R81" s="70">
        <v>0.2</v>
      </c>
      <c r="S81" s="70">
        <v>0.2</v>
      </c>
      <c r="T81" s="70">
        <v>0.2</v>
      </c>
      <c r="U81" s="70">
        <v>0.4</v>
      </c>
      <c r="V81" s="70">
        <v>0.4</v>
      </c>
      <c r="W81" s="70">
        <v>0.1</v>
      </c>
      <c r="X81" s="70">
        <v>0.1</v>
      </c>
      <c r="Y81" s="70">
        <v>0.1</v>
      </c>
      <c r="Z81" s="70">
        <v>0</v>
      </c>
      <c r="AA81" s="70">
        <v>0</v>
      </c>
      <c r="AB81" s="67"/>
      <c r="AC81" s="75">
        <f t="shared" si="32"/>
        <v>0.7</v>
      </c>
      <c r="AD81" s="46">
        <f t="shared" si="33"/>
        <v>0</v>
      </c>
      <c r="AE81" s="46">
        <f t="shared" si="34"/>
        <v>4.5999999999999996</v>
      </c>
      <c r="AF81" s="46"/>
    </row>
    <row r="82" spans="1:34" hidden="1" x14ac:dyDescent="0.2">
      <c r="A82" s="68"/>
      <c r="B82" s="68"/>
      <c r="C82" s="78" t="s">
        <v>2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0.2</v>
      </c>
      <c r="M82" s="70">
        <v>0.2</v>
      </c>
      <c r="N82" s="70">
        <v>0.1</v>
      </c>
      <c r="O82" s="70">
        <v>0.1</v>
      </c>
      <c r="P82" s="70">
        <v>0.3</v>
      </c>
      <c r="Q82" s="70">
        <v>0.8</v>
      </c>
      <c r="R82" s="70">
        <v>0.2</v>
      </c>
      <c r="S82" s="70">
        <v>0.2</v>
      </c>
      <c r="T82" s="70">
        <v>0.2</v>
      </c>
      <c r="U82" s="70">
        <v>0.5</v>
      </c>
      <c r="V82" s="70">
        <v>0.5</v>
      </c>
      <c r="W82" s="70">
        <v>0.1</v>
      </c>
      <c r="X82" s="70">
        <v>0.1</v>
      </c>
      <c r="Y82" s="70">
        <v>0.1</v>
      </c>
      <c r="Z82" s="70">
        <v>0</v>
      </c>
      <c r="AA82" s="70">
        <v>0</v>
      </c>
      <c r="AB82" s="67"/>
      <c r="AC82" s="106">
        <f t="shared" si="32"/>
        <v>0.8</v>
      </c>
      <c r="AD82" s="50">
        <f t="shared" si="33"/>
        <v>0</v>
      </c>
      <c r="AE82" s="50">
        <f t="shared" si="34"/>
        <v>3.6000000000000005</v>
      </c>
      <c r="AF82" s="50"/>
    </row>
    <row r="83" spans="1:34" hidden="1" x14ac:dyDescent="0.2">
      <c r="A83" s="33" t="s">
        <v>34</v>
      </c>
      <c r="B83" s="33" t="s">
        <v>29</v>
      </c>
      <c r="C83" s="45" t="s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0.12</v>
      </c>
      <c r="M83" s="38">
        <v>0.22</v>
      </c>
      <c r="N83" s="38">
        <v>0.64</v>
      </c>
      <c r="O83" s="38">
        <v>0.74</v>
      </c>
      <c r="P83" s="38">
        <v>0.68</v>
      </c>
      <c r="Q83" s="38">
        <v>0.68</v>
      </c>
      <c r="R83" s="38">
        <v>0.71</v>
      </c>
      <c r="S83" s="38">
        <v>0.72</v>
      </c>
      <c r="T83" s="38">
        <v>0.72</v>
      </c>
      <c r="U83" s="38">
        <v>0.73</v>
      </c>
      <c r="V83" s="38">
        <v>0.68</v>
      </c>
      <c r="W83" s="38">
        <v>0.68</v>
      </c>
      <c r="X83" s="38">
        <v>0.57999999999999996</v>
      </c>
      <c r="Y83" s="38">
        <v>0.54</v>
      </c>
      <c r="Z83" s="38">
        <v>0</v>
      </c>
      <c r="AA83" s="38">
        <v>0</v>
      </c>
      <c r="AB83" s="67"/>
      <c r="AC83" s="75">
        <f>MAX(D83:AA83)</f>
        <v>0.74</v>
      </c>
      <c r="AD83" s="46">
        <f>MIN(D83:AA83)</f>
        <v>0</v>
      </c>
      <c r="AE83" s="46">
        <f>SUM(D83:AA83)</f>
        <v>8.4399999999999977</v>
      </c>
      <c r="AF83" s="39">
        <f>SUMPRODUCT(AE83:AE85,Notes!$C$49:$C$51)</f>
        <v>2692.72</v>
      </c>
    </row>
    <row r="84" spans="1:34" hidden="1" x14ac:dyDescent="0.2">
      <c r="A84" s="33"/>
      <c r="B84" s="33"/>
      <c r="C84" s="45" t="s">
        <v>1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0.09</v>
      </c>
      <c r="M84" s="38">
        <v>0.21</v>
      </c>
      <c r="N84" s="38">
        <v>0.56000000000000005</v>
      </c>
      <c r="O84" s="38">
        <v>0.66</v>
      </c>
      <c r="P84" s="38">
        <v>0.68</v>
      </c>
      <c r="Q84" s="38">
        <v>0.68</v>
      </c>
      <c r="R84" s="38">
        <v>0.69</v>
      </c>
      <c r="S84" s="38">
        <v>0.7</v>
      </c>
      <c r="T84" s="38">
        <v>0.69</v>
      </c>
      <c r="U84" s="38">
        <v>0.66</v>
      </c>
      <c r="V84" s="38">
        <v>0.57999999999999996</v>
      </c>
      <c r="W84" s="38">
        <v>0.47</v>
      </c>
      <c r="X84" s="38">
        <v>0.43</v>
      </c>
      <c r="Y84" s="38">
        <v>0.43</v>
      </c>
      <c r="Z84" s="38">
        <v>0.08</v>
      </c>
      <c r="AA84" s="38">
        <v>0</v>
      </c>
      <c r="AB84" s="67"/>
      <c r="AC84" s="75">
        <f>MAX(D84:AA84)</f>
        <v>0.7</v>
      </c>
      <c r="AD84" s="46">
        <f>MIN(D84:AA84)</f>
        <v>0</v>
      </c>
      <c r="AE84" s="46">
        <f>SUM(D84:AA84)</f>
        <v>7.61</v>
      </c>
      <c r="AF84" s="46"/>
    </row>
    <row r="85" spans="1:34" hidden="1" x14ac:dyDescent="0.2">
      <c r="A85" s="33"/>
      <c r="B85" s="33"/>
      <c r="C85" s="45" t="s">
        <v>2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0.11</v>
      </c>
      <c r="O85" s="38">
        <v>0.13</v>
      </c>
      <c r="P85" s="38">
        <v>0.35</v>
      </c>
      <c r="Q85" s="38">
        <v>0.37</v>
      </c>
      <c r="R85" s="38">
        <v>0.37</v>
      </c>
      <c r="S85" s="38">
        <v>0.39</v>
      </c>
      <c r="T85" s="38">
        <v>0.41</v>
      </c>
      <c r="U85" s="38">
        <v>0.38</v>
      </c>
      <c r="V85" s="38">
        <v>0.34</v>
      </c>
      <c r="W85" s="38">
        <v>0.03</v>
      </c>
      <c r="X85" s="38">
        <v>0</v>
      </c>
      <c r="Y85" s="38">
        <v>0</v>
      </c>
      <c r="Z85" s="38">
        <v>0</v>
      </c>
      <c r="AA85" s="38">
        <v>0</v>
      </c>
      <c r="AB85" s="67"/>
      <c r="AC85" s="106">
        <f>MAX(D85:AA85)</f>
        <v>0.41</v>
      </c>
      <c r="AD85" s="50">
        <f>MIN(D85:AA85)</f>
        <v>0</v>
      </c>
      <c r="AE85" s="50">
        <f>SUM(D85:AA85)</f>
        <v>2.88</v>
      </c>
      <c r="AF85" s="50"/>
    </row>
    <row r="86" spans="1:34" hidden="1" x14ac:dyDescent="0.2">
      <c r="A86" s="68" t="s">
        <v>38</v>
      </c>
      <c r="B86" s="68" t="s">
        <v>29</v>
      </c>
      <c r="C86" s="78" t="s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1</v>
      </c>
      <c r="L86" s="70">
        <v>1</v>
      </c>
      <c r="M86" s="70">
        <v>1</v>
      </c>
      <c r="N86" s="70">
        <v>1</v>
      </c>
      <c r="O86" s="70">
        <v>1</v>
      </c>
      <c r="P86" s="70">
        <v>1</v>
      </c>
      <c r="Q86" s="70">
        <v>1</v>
      </c>
      <c r="R86" s="70">
        <v>1</v>
      </c>
      <c r="S86" s="70">
        <v>1</v>
      </c>
      <c r="T86" s="70">
        <v>1</v>
      </c>
      <c r="U86" s="70">
        <v>1</v>
      </c>
      <c r="V86" s="70">
        <v>1</v>
      </c>
      <c r="W86" s="70">
        <v>1</v>
      </c>
      <c r="X86" s="70">
        <v>1</v>
      </c>
      <c r="Y86" s="70">
        <v>1</v>
      </c>
      <c r="Z86" s="70">
        <v>1</v>
      </c>
      <c r="AA86" s="70">
        <v>0</v>
      </c>
      <c r="AB86" s="67"/>
      <c r="AC86" s="75">
        <f t="shared" si="32"/>
        <v>1</v>
      </c>
      <c r="AD86" s="46">
        <f t="shared" si="33"/>
        <v>0</v>
      </c>
      <c r="AE86" s="46">
        <f t="shared" ref="AE86:AE88" si="38">SUM(D86:AA86)</f>
        <v>16</v>
      </c>
      <c r="AF86" s="39">
        <f>SUMPRODUCT(AE86:AE88,Notes!$C$49:$C$51)</f>
        <v>5840</v>
      </c>
    </row>
    <row r="87" spans="1:34" hidden="1" x14ac:dyDescent="0.2">
      <c r="A87" s="68"/>
      <c r="B87" s="68"/>
      <c r="C87" s="78" t="s">
        <v>1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1</v>
      </c>
      <c r="L87" s="70">
        <v>1</v>
      </c>
      <c r="M87" s="70">
        <v>1</v>
      </c>
      <c r="N87" s="70">
        <v>1</v>
      </c>
      <c r="O87" s="70">
        <v>1</v>
      </c>
      <c r="P87" s="70">
        <v>1</v>
      </c>
      <c r="Q87" s="70">
        <v>1</v>
      </c>
      <c r="R87" s="70">
        <v>1</v>
      </c>
      <c r="S87" s="70">
        <v>1</v>
      </c>
      <c r="T87" s="70">
        <v>1</v>
      </c>
      <c r="U87" s="70">
        <v>1</v>
      </c>
      <c r="V87" s="70">
        <v>1</v>
      </c>
      <c r="W87" s="70">
        <v>1</v>
      </c>
      <c r="X87" s="70">
        <v>1</v>
      </c>
      <c r="Y87" s="70">
        <v>1</v>
      </c>
      <c r="Z87" s="70">
        <v>1</v>
      </c>
      <c r="AA87" s="70">
        <v>0</v>
      </c>
      <c r="AB87" s="67"/>
      <c r="AC87" s="75">
        <f t="shared" si="32"/>
        <v>1</v>
      </c>
      <c r="AD87" s="46">
        <f t="shared" si="33"/>
        <v>0</v>
      </c>
      <c r="AE87" s="46">
        <f t="shared" si="38"/>
        <v>16</v>
      </c>
      <c r="AF87" s="46"/>
    </row>
    <row r="88" spans="1:34" hidden="1" x14ac:dyDescent="0.2">
      <c r="A88" s="102"/>
      <c r="B88" s="102"/>
      <c r="C88" s="105" t="s">
        <v>2</v>
      </c>
      <c r="D88" s="104">
        <v>0</v>
      </c>
      <c r="E88" s="104">
        <v>0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1</v>
      </c>
      <c r="L88" s="104">
        <v>1</v>
      </c>
      <c r="M88" s="104">
        <v>1</v>
      </c>
      <c r="N88" s="104">
        <v>1</v>
      </c>
      <c r="O88" s="104">
        <v>1</v>
      </c>
      <c r="P88" s="104">
        <v>1</v>
      </c>
      <c r="Q88" s="104">
        <v>1</v>
      </c>
      <c r="R88" s="104">
        <v>1</v>
      </c>
      <c r="S88" s="104">
        <v>1</v>
      </c>
      <c r="T88" s="104">
        <v>1</v>
      </c>
      <c r="U88" s="104">
        <v>1</v>
      </c>
      <c r="V88" s="104">
        <v>1</v>
      </c>
      <c r="W88" s="104">
        <v>1</v>
      </c>
      <c r="X88" s="104">
        <v>1</v>
      </c>
      <c r="Y88" s="104">
        <v>1</v>
      </c>
      <c r="Z88" s="104">
        <v>1</v>
      </c>
      <c r="AA88" s="104">
        <v>0</v>
      </c>
      <c r="AB88" s="67"/>
      <c r="AC88" s="106">
        <f t="shared" si="32"/>
        <v>1</v>
      </c>
      <c r="AD88" s="50">
        <f t="shared" si="33"/>
        <v>0</v>
      </c>
      <c r="AE88" s="50">
        <f t="shared" si="38"/>
        <v>16</v>
      </c>
      <c r="AF88" s="50"/>
    </row>
    <row r="89" spans="1:34" hidden="1" x14ac:dyDescent="0.2"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AC89" s="76"/>
      <c r="AD89" s="42"/>
      <c r="AE89" s="46"/>
      <c r="AF89" s="46"/>
    </row>
    <row r="90" spans="1:34" hidden="1" x14ac:dyDescent="0.2">
      <c r="A90" s="44" t="s">
        <v>101</v>
      </c>
      <c r="B90" s="36"/>
      <c r="C90" s="82"/>
      <c r="D90" s="23" t="s">
        <v>57</v>
      </c>
      <c r="E90" s="23" t="s">
        <v>58</v>
      </c>
      <c r="F90" s="23" t="s">
        <v>59</v>
      </c>
      <c r="G90" s="23" t="s">
        <v>60</v>
      </c>
      <c r="H90" s="23" t="s">
        <v>61</v>
      </c>
      <c r="I90" s="23" t="s">
        <v>62</v>
      </c>
      <c r="J90" s="23" t="s">
        <v>63</v>
      </c>
      <c r="K90" s="23" t="s">
        <v>64</v>
      </c>
      <c r="L90" s="23" t="s">
        <v>65</v>
      </c>
      <c r="M90" s="23" t="s">
        <v>66</v>
      </c>
      <c r="N90" s="23" t="s">
        <v>67</v>
      </c>
      <c r="O90" s="23" t="s">
        <v>68</v>
      </c>
      <c r="P90" s="23" t="s">
        <v>69</v>
      </c>
      <c r="Q90" s="23" t="s">
        <v>70</v>
      </c>
      <c r="R90" s="23" t="s">
        <v>71</v>
      </c>
      <c r="S90" s="23" t="s">
        <v>72</v>
      </c>
      <c r="T90" s="23" t="s">
        <v>73</v>
      </c>
      <c r="U90" s="23" t="s">
        <v>74</v>
      </c>
      <c r="V90" s="23" t="s">
        <v>75</v>
      </c>
      <c r="W90" s="23" t="s">
        <v>76</v>
      </c>
      <c r="X90" s="23" t="s">
        <v>77</v>
      </c>
      <c r="Y90" s="23" t="s">
        <v>78</v>
      </c>
      <c r="Z90" s="23" t="s">
        <v>79</v>
      </c>
      <c r="AA90" s="23" t="s">
        <v>80</v>
      </c>
      <c r="AC90" s="64" t="s">
        <v>43</v>
      </c>
      <c r="AD90" s="37" t="s">
        <v>44</v>
      </c>
      <c r="AE90" s="64" t="s">
        <v>95</v>
      </c>
      <c r="AF90" s="37" t="s">
        <v>97</v>
      </c>
      <c r="AH90" s="128"/>
    </row>
    <row r="91" spans="1:34" hidden="1" x14ac:dyDescent="0.2">
      <c r="A91" s="32" t="s">
        <v>81</v>
      </c>
      <c r="B91" s="32" t="s">
        <v>29</v>
      </c>
      <c r="C91" s="40" t="s">
        <v>82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0.2</v>
      </c>
      <c r="M91" s="74">
        <v>0.2</v>
      </c>
      <c r="N91" s="74">
        <v>0.2</v>
      </c>
      <c r="O91" s="74">
        <v>0.8</v>
      </c>
      <c r="P91" s="74">
        <v>0.8</v>
      </c>
      <c r="Q91" s="74">
        <v>0.8</v>
      </c>
      <c r="R91" s="74">
        <v>0.8</v>
      </c>
      <c r="S91" s="74">
        <v>0.8</v>
      </c>
      <c r="T91" s="74">
        <v>0.8</v>
      </c>
      <c r="U91" s="74">
        <v>0.8</v>
      </c>
      <c r="V91" s="74">
        <v>0.2</v>
      </c>
      <c r="W91" s="74">
        <v>0.2</v>
      </c>
      <c r="X91" s="74">
        <v>0.2</v>
      </c>
      <c r="Y91" s="74">
        <v>0.2</v>
      </c>
      <c r="Z91" s="74">
        <v>0.1</v>
      </c>
      <c r="AA91" s="74">
        <v>0</v>
      </c>
      <c r="AC91" s="75">
        <f t="shared" ref="AC91:AC96" si="39">MAX(D91:AA91)</f>
        <v>0.8</v>
      </c>
      <c r="AD91" s="46">
        <f t="shared" ref="AD91:AD96" si="40">MIN(D91:AA91)</f>
        <v>0</v>
      </c>
      <c r="AE91" s="46">
        <f t="shared" ref="AE91:AE96" si="41">SUM(D91:AA91)</f>
        <v>7.1</v>
      </c>
      <c r="AF91" s="39">
        <f>SUMPRODUCT(AE91:AE93,Notes!$C$49:$C$51)</f>
        <v>2606.1</v>
      </c>
      <c r="AH91" s="124"/>
    </row>
    <row r="92" spans="1:34" hidden="1" x14ac:dyDescent="0.2">
      <c r="C92" s="40" t="s">
        <v>1</v>
      </c>
      <c r="D92" s="74">
        <v>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0.2</v>
      </c>
      <c r="M92" s="74">
        <v>0.2</v>
      </c>
      <c r="N92" s="74">
        <v>0.2</v>
      </c>
      <c r="O92" s="74">
        <v>0.6</v>
      </c>
      <c r="P92" s="74">
        <v>0.6</v>
      </c>
      <c r="Q92" s="74">
        <v>0.6</v>
      </c>
      <c r="R92" s="74">
        <v>0.6</v>
      </c>
      <c r="S92" s="74">
        <v>0.6</v>
      </c>
      <c r="T92" s="74">
        <v>0.6</v>
      </c>
      <c r="U92" s="74">
        <v>0.6</v>
      </c>
      <c r="V92" s="74">
        <v>0.6</v>
      </c>
      <c r="W92" s="74">
        <v>0.6</v>
      </c>
      <c r="X92" s="74">
        <v>0.6</v>
      </c>
      <c r="Y92" s="74">
        <v>0.8</v>
      </c>
      <c r="Z92" s="74">
        <v>0.1</v>
      </c>
      <c r="AA92" s="74">
        <v>0</v>
      </c>
      <c r="AC92" s="75">
        <f t="shared" si="39"/>
        <v>0.8</v>
      </c>
      <c r="AD92" s="46">
        <f t="shared" si="40"/>
        <v>0</v>
      </c>
      <c r="AE92" s="46">
        <f t="shared" si="41"/>
        <v>7.4999999999999982</v>
      </c>
      <c r="AF92" s="46"/>
      <c r="AH92" s="125"/>
    </row>
    <row r="93" spans="1:34" hidden="1" x14ac:dyDescent="0.2">
      <c r="A93" s="36"/>
      <c r="B93" s="36"/>
      <c r="C93" s="82" t="s">
        <v>2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0.1</v>
      </c>
      <c r="M93" s="99">
        <v>0.1</v>
      </c>
      <c r="N93" s="99">
        <v>0.1</v>
      </c>
      <c r="O93" s="99">
        <v>0.1</v>
      </c>
      <c r="P93" s="99">
        <v>0.1</v>
      </c>
      <c r="Q93" s="99">
        <v>0.7</v>
      </c>
      <c r="R93" s="99">
        <v>0.7</v>
      </c>
      <c r="S93" s="99">
        <v>0.7</v>
      </c>
      <c r="T93" s="99">
        <v>0.7</v>
      </c>
      <c r="U93" s="99">
        <v>0.7</v>
      </c>
      <c r="V93" s="99">
        <v>0.7</v>
      </c>
      <c r="W93" s="99">
        <v>0.7</v>
      </c>
      <c r="X93" s="99">
        <v>0.7</v>
      </c>
      <c r="Y93" s="99">
        <v>0.7</v>
      </c>
      <c r="Z93" s="99">
        <v>0.2</v>
      </c>
      <c r="AA93" s="99">
        <v>0</v>
      </c>
      <c r="AC93" s="106">
        <f t="shared" si="39"/>
        <v>0.7</v>
      </c>
      <c r="AD93" s="50">
        <f t="shared" si="40"/>
        <v>0</v>
      </c>
      <c r="AE93" s="50">
        <f t="shared" si="41"/>
        <v>7.0000000000000009</v>
      </c>
      <c r="AF93" s="50"/>
      <c r="AH93" s="128"/>
    </row>
    <row r="94" spans="1:34" hidden="1" x14ac:dyDescent="0.2">
      <c r="A94" s="32" t="s">
        <v>50</v>
      </c>
      <c r="B94" s="32" t="s">
        <v>29</v>
      </c>
      <c r="C94" s="40" t="s">
        <v>82</v>
      </c>
      <c r="D94" s="74">
        <v>0.05</v>
      </c>
      <c r="E94" s="74">
        <v>0.05</v>
      </c>
      <c r="F94" s="74">
        <v>0.05</v>
      </c>
      <c r="G94" s="74">
        <v>0.05</v>
      </c>
      <c r="H94" s="74">
        <v>0.05</v>
      </c>
      <c r="I94" s="74">
        <v>0.05</v>
      </c>
      <c r="J94" s="74">
        <v>0.35</v>
      </c>
      <c r="K94" s="74">
        <v>0.35</v>
      </c>
      <c r="L94" s="74">
        <v>0.35</v>
      </c>
      <c r="M94" s="74">
        <v>0.65</v>
      </c>
      <c r="N94" s="74">
        <v>0.65</v>
      </c>
      <c r="O94" s="74">
        <v>0.65</v>
      </c>
      <c r="P94" s="74">
        <v>0.65</v>
      </c>
      <c r="Q94" s="74">
        <v>0.65</v>
      </c>
      <c r="R94" s="74">
        <v>0.65</v>
      </c>
      <c r="S94" s="74">
        <v>0.65</v>
      </c>
      <c r="T94" s="74">
        <v>0.65</v>
      </c>
      <c r="U94" s="74">
        <v>0.65</v>
      </c>
      <c r="V94" s="74">
        <v>0.65</v>
      </c>
      <c r="W94" s="74">
        <v>0.65</v>
      </c>
      <c r="X94" s="74">
        <v>0.65</v>
      </c>
      <c r="Y94" s="74">
        <v>0.65</v>
      </c>
      <c r="Z94" s="74">
        <v>0.25</v>
      </c>
      <c r="AA94" s="74">
        <v>0.05</v>
      </c>
      <c r="AC94" s="75">
        <f t="shared" si="39"/>
        <v>0.65</v>
      </c>
      <c r="AD94" s="46">
        <f t="shared" si="40"/>
        <v>0.05</v>
      </c>
      <c r="AE94" s="46">
        <f t="shared" si="41"/>
        <v>10.100000000000003</v>
      </c>
      <c r="AF94" s="39">
        <f>SUMPRODUCT(AE94:AE96,Notes!$C$49:$C$51)</f>
        <v>3340.2000000000012</v>
      </c>
      <c r="AH94" s="124"/>
    </row>
    <row r="95" spans="1:34" hidden="1" x14ac:dyDescent="0.2">
      <c r="C95" s="40" t="s">
        <v>1</v>
      </c>
      <c r="D95" s="74">
        <v>0.05</v>
      </c>
      <c r="E95" s="74">
        <v>0.05</v>
      </c>
      <c r="F95" s="74">
        <v>0.05</v>
      </c>
      <c r="G95" s="74">
        <v>0.05</v>
      </c>
      <c r="H95" s="74">
        <v>0.05</v>
      </c>
      <c r="I95" s="74">
        <v>0.05</v>
      </c>
      <c r="J95" s="74">
        <v>0.05</v>
      </c>
      <c r="K95" s="74">
        <v>0.3</v>
      </c>
      <c r="L95" s="74">
        <v>0.3</v>
      </c>
      <c r="M95" s="74">
        <v>0.4</v>
      </c>
      <c r="N95" s="74">
        <v>0.4</v>
      </c>
      <c r="O95" s="74">
        <v>0.4</v>
      </c>
      <c r="P95" s="74">
        <v>0.4</v>
      </c>
      <c r="Q95" s="74">
        <v>0.4</v>
      </c>
      <c r="R95" s="74">
        <v>0.4</v>
      </c>
      <c r="S95" s="74">
        <v>0.4</v>
      </c>
      <c r="T95" s="74">
        <v>0.4</v>
      </c>
      <c r="U95" s="74">
        <v>0.4</v>
      </c>
      <c r="V95" s="74">
        <v>0.4</v>
      </c>
      <c r="W95" s="74">
        <v>0.4</v>
      </c>
      <c r="X95" s="74">
        <v>0.4</v>
      </c>
      <c r="Y95" s="74">
        <v>0.4</v>
      </c>
      <c r="Z95" s="74">
        <v>0.4</v>
      </c>
      <c r="AA95" s="74">
        <v>0.05</v>
      </c>
      <c r="AC95" s="75">
        <f t="shared" si="39"/>
        <v>0.4</v>
      </c>
      <c r="AD95" s="46">
        <f t="shared" si="40"/>
        <v>0.05</v>
      </c>
      <c r="AE95" s="46">
        <f t="shared" si="41"/>
        <v>6.6000000000000014</v>
      </c>
      <c r="AF95" s="46"/>
      <c r="AH95" s="125"/>
    </row>
    <row r="96" spans="1:34" hidden="1" x14ac:dyDescent="0.2">
      <c r="A96" s="36"/>
      <c r="B96" s="36"/>
      <c r="C96" s="82" t="s">
        <v>2</v>
      </c>
      <c r="D96" s="99">
        <v>0.05</v>
      </c>
      <c r="E96" s="99">
        <v>0.05</v>
      </c>
      <c r="F96" s="99">
        <v>0.05</v>
      </c>
      <c r="G96" s="99">
        <v>0.05</v>
      </c>
      <c r="H96" s="99">
        <v>0.05</v>
      </c>
      <c r="I96" s="99">
        <v>0.05</v>
      </c>
      <c r="J96" s="99">
        <v>0.05</v>
      </c>
      <c r="K96" s="99">
        <v>0.3</v>
      </c>
      <c r="L96" s="99">
        <v>0.3</v>
      </c>
      <c r="M96" s="99">
        <v>0.3</v>
      </c>
      <c r="N96" s="99">
        <v>0.3</v>
      </c>
      <c r="O96" s="99">
        <v>0.3</v>
      </c>
      <c r="P96" s="99">
        <v>0.55000000000000004</v>
      </c>
      <c r="Q96" s="99">
        <v>0.55000000000000004</v>
      </c>
      <c r="R96" s="99">
        <v>0.55000000000000004</v>
      </c>
      <c r="S96" s="99">
        <v>0.55000000000000004</v>
      </c>
      <c r="T96" s="99">
        <v>0.55000000000000004</v>
      </c>
      <c r="U96" s="99">
        <v>0.55000000000000004</v>
      </c>
      <c r="V96" s="99">
        <v>0.55000000000000004</v>
      </c>
      <c r="W96" s="99">
        <v>0.55000000000000004</v>
      </c>
      <c r="X96" s="99">
        <v>0.55000000000000004</v>
      </c>
      <c r="Y96" s="99">
        <v>0.55000000000000004</v>
      </c>
      <c r="Z96" s="99">
        <v>0.05</v>
      </c>
      <c r="AA96" s="99">
        <v>0.05</v>
      </c>
      <c r="AC96" s="106">
        <f t="shared" si="39"/>
        <v>0.55000000000000004</v>
      </c>
      <c r="AD96" s="50">
        <f t="shared" si="40"/>
        <v>0.05</v>
      </c>
      <c r="AE96" s="50">
        <f t="shared" si="41"/>
        <v>7.4499999999999984</v>
      </c>
      <c r="AF96" s="50"/>
      <c r="AH96" s="128"/>
    </row>
    <row r="97" spans="1:34" hidden="1" x14ac:dyDescent="0.2">
      <c r="A97" s="32" t="s">
        <v>83</v>
      </c>
      <c r="B97" s="32" t="s">
        <v>29</v>
      </c>
      <c r="C97" s="40" t="s">
        <v>82</v>
      </c>
      <c r="D97" s="74">
        <v>0.05</v>
      </c>
      <c r="E97" s="74">
        <v>0.05</v>
      </c>
      <c r="F97" s="74">
        <v>0.05</v>
      </c>
      <c r="G97" s="74">
        <v>0.05</v>
      </c>
      <c r="H97" s="74">
        <v>0.05</v>
      </c>
      <c r="I97" s="74">
        <v>0.05</v>
      </c>
      <c r="J97" s="74">
        <v>0.4</v>
      </c>
      <c r="K97" s="74">
        <v>0.4</v>
      </c>
      <c r="L97" s="74">
        <v>0.4</v>
      </c>
      <c r="M97" s="74">
        <v>0.75</v>
      </c>
      <c r="N97" s="74">
        <v>0.75</v>
      </c>
      <c r="O97" s="74">
        <v>0.75</v>
      </c>
      <c r="P97" s="74">
        <v>0.75</v>
      </c>
      <c r="Q97" s="74">
        <v>0.75</v>
      </c>
      <c r="R97" s="74">
        <v>0.75</v>
      </c>
      <c r="S97" s="74">
        <v>0.75</v>
      </c>
      <c r="T97" s="74">
        <v>0.75</v>
      </c>
      <c r="U97" s="74">
        <v>0.75</v>
      </c>
      <c r="V97" s="74">
        <v>0.75</v>
      </c>
      <c r="W97" s="74">
        <v>0.75</v>
      </c>
      <c r="X97" s="74">
        <v>0.75</v>
      </c>
      <c r="Y97" s="74">
        <v>0.75</v>
      </c>
      <c r="Z97" s="74">
        <v>0.25</v>
      </c>
      <c r="AA97" s="74">
        <v>0.05</v>
      </c>
      <c r="AC97" s="75">
        <f>MAX(D97:AA97)</f>
        <v>0.75</v>
      </c>
      <c r="AD97" s="46">
        <f>MIN(D97:AA97)</f>
        <v>0.05</v>
      </c>
      <c r="AE97" s="46">
        <f>SUM(D97:AA97)</f>
        <v>11.55</v>
      </c>
      <c r="AF97" s="39">
        <f>SUMPRODUCT(AE97:AE99,Notes!$C$49:$C$51)</f>
        <v>3838.9500000000003</v>
      </c>
      <c r="AH97" s="124"/>
    </row>
    <row r="98" spans="1:34" hidden="1" x14ac:dyDescent="0.2">
      <c r="C98" s="40" t="s">
        <v>1</v>
      </c>
      <c r="D98" s="74">
        <v>0.05</v>
      </c>
      <c r="E98" s="74">
        <v>0.05</v>
      </c>
      <c r="F98" s="74">
        <v>0.05</v>
      </c>
      <c r="G98" s="74">
        <v>0.05</v>
      </c>
      <c r="H98" s="74">
        <v>0.05</v>
      </c>
      <c r="I98" s="74">
        <v>0.05</v>
      </c>
      <c r="J98" s="74">
        <v>0.05</v>
      </c>
      <c r="K98" s="74">
        <v>0.3</v>
      </c>
      <c r="L98" s="74">
        <v>0.3</v>
      </c>
      <c r="M98" s="74">
        <v>0.5</v>
      </c>
      <c r="N98" s="74">
        <v>0.5</v>
      </c>
      <c r="O98" s="74">
        <v>0.5</v>
      </c>
      <c r="P98" s="74">
        <v>0.5</v>
      </c>
      <c r="Q98" s="74">
        <v>0.5</v>
      </c>
      <c r="R98" s="74">
        <v>0.5</v>
      </c>
      <c r="S98" s="74">
        <v>0.5</v>
      </c>
      <c r="T98" s="74">
        <v>0.5</v>
      </c>
      <c r="U98" s="74">
        <v>0.5</v>
      </c>
      <c r="V98" s="74">
        <v>0.5</v>
      </c>
      <c r="W98" s="74">
        <v>0.5</v>
      </c>
      <c r="X98" s="74">
        <v>0.5</v>
      </c>
      <c r="Y98" s="74">
        <v>0.5</v>
      </c>
      <c r="Z98" s="74">
        <v>0.5</v>
      </c>
      <c r="AA98" s="74">
        <v>0.05</v>
      </c>
      <c r="AC98" s="75">
        <f>MAX(D98:AA98)</f>
        <v>0.5</v>
      </c>
      <c r="AD98" s="46">
        <f>MIN(D98:AA98)</f>
        <v>0.05</v>
      </c>
      <c r="AE98" s="46">
        <f>SUM(D98:AA98)</f>
        <v>8</v>
      </c>
      <c r="AF98" s="46"/>
      <c r="AH98" s="125"/>
    </row>
    <row r="99" spans="1:34" hidden="1" x14ac:dyDescent="0.2">
      <c r="A99" s="36"/>
      <c r="B99" s="36"/>
      <c r="C99" s="82" t="s">
        <v>2</v>
      </c>
      <c r="D99" s="99">
        <v>0.05</v>
      </c>
      <c r="E99" s="99">
        <v>0.05</v>
      </c>
      <c r="F99" s="99">
        <v>0.05</v>
      </c>
      <c r="G99" s="99">
        <v>0.05</v>
      </c>
      <c r="H99" s="99">
        <v>0.05</v>
      </c>
      <c r="I99" s="99">
        <v>0.05</v>
      </c>
      <c r="J99" s="99">
        <v>0.05</v>
      </c>
      <c r="K99" s="99">
        <v>0.3</v>
      </c>
      <c r="L99" s="99">
        <v>0.3</v>
      </c>
      <c r="M99" s="99">
        <v>0.3</v>
      </c>
      <c r="N99" s="99">
        <v>0.3</v>
      </c>
      <c r="O99" s="99">
        <v>0.3</v>
      </c>
      <c r="P99" s="99">
        <v>0.65</v>
      </c>
      <c r="Q99" s="99">
        <v>0.65</v>
      </c>
      <c r="R99" s="99">
        <v>0.65</v>
      </c>
      <c r="S99" s="99">
        <v>0.65</v>
      </c>
      <c r="T99" s="99">
        <v>0.65</v>
      </c>
      <c r="U99" s="99">
        <v>0.65</v>
      </c>
      <c r="V99" s="99">
        <v>0.65</v>
      </c>
      <c r="W99" s="99">
        <v>0.65</v>
      </c>
      <c r="X99" s="99">
        <v>0.65</v>
      </c>
      <c r="Y99" s="99">
        <v>0.65</v>
      </c>
      <c r="Z99" s="99">
        <v>0.05</v>
      </c>
      <c r="AA99" s="99">
        <v>0.05</v>
      </c>
      <c r="AC99" s="106">
        <f>MAX(D99:AA99)</f>
        <v>0.65</v>
      </c>
      <c r="AD99" s="50">
        <f>MIN(D99:AA99)</f>
        <v>0.05</v>
      </c>
      <c r="AE99" s="50">
        <f>SUM(D99:AA99)</f>
        <v>8.4500000000000028</v>
      </c>
      <c r="AF99" s="50"/>
      <c r="AH99" s="128"/>
    </row>
    <row r="100" spans="1:34" hidden="1" x14ac:dyDescent="0.2">
      <c r="A100" s="32" t="s">
        <v>35</v>
      </c>
      <c r="B100" s="32" t="s">
        <v>29</v>
      </c>
      <c r="C100" s="40" t="s">
        <v>82</v>
      </c>
      <c r="D100" s="74">
        <v>1</v>
      </c>
      <c r="E100" s="74">
        <v>1</v>
      </c>
      <c r="F100" s="74">
        <v>1</v>
      </c>
      <c r="G100" s="74">
        <v>1</v>
      </c>
      <c r="H100" s="74">
        <v>1</v>
      </c>
      <c r="I100" s="74">
        <v>0.25</v>
      </c>
      <c r="J100" s="74">
        <v>0.25</v>
      </c>
      <c r="K100" s="74">
        <v>0.25</v>
      </c>
      <c r="L100" s="74">
        <v>0.25</v>
      </c>
      <c r="M100" s="74">
        <v>0.25</v>
      </c>
      <c r="N100" s="74">
        <v>0.25</v>
      </c>
      <c r="O100" s="74">
        <v>0.25</v>
      </c>
      <c r="P100" s="74">
        <v>0.25</v>
      </c>
      <c r="Q100" s="74">
        <v>0.25</v>
      </c>
      <c r="R100" s="74">
        <v>0.25</v>
      </c>
      <c r="S100" s="74">
        <v>0.25</v>
      </c>
      <c r="T100" s="74">
        <v>0.25</v>
      </c>
      <c r="U100" s="74">
        <v>0.25</v>
      </c>
      <c r="V100" s="74">
        <v>0.25</v>
      </c>
      <c r="W100" s="74">
        <v>0.25</v>
      </c>
      <c r="X100" s="74">
        <v>0.25</v>
      </c>
      <c r="Y100" s="74">
        <v>0.25</v>
      </c>
      <c r="Z100" s="74">
        <v>0.25</v>
      </c>
      <c r="AA100" s="74">
        <v>1</v>
      </c>
      <c r="AC100" s="75">
        <f t="shared" ref="AC100:AC102" si="42">MAX(D100:AA100)</f>
        <v>1</v>
      </c>
      <c r="AD100" s="46">
        <f t="shared" ref="AD100:AD102" si="43">MIN(D100:AA100)</f>
        <v>0.25</v>
      </c>
      <c r="AE100" s="46">
        <f t="shared" ref="AE100:AE102" si="44">SUM(D100:AA100)</f>
        <v>10.5</v>
      </c>
      <c r="AF100" s="39">
        <f>SUMPRODUCT(AE100:AE102,Notes!$C$49:$C$51)</f>
        <v>3918</v>
      </c>
      <c r="AH100" s="124"/>
    </row>
    <row r="101" spans="1:34" hidden="1" x14ac:dyDescent="0.2">
      <c r="C101" s="40" t="s">
        <v>1</v>
      </c>
      <c r="D101" s="74">
        <v>1</v>
      </c>
      <c r="E101" s="74">
        <v>1</v>
      </c>
      <c r="F101" s="74">
        <v>1</v>
      </c>
      <c r="G101" s="74">
        <v>1</v>
      </c>
      <c r="H101" s="74">
        <v>1</v>
      </c>
      <c r="I101" s="74">
        <v>1</v>
      </c>
      <c r="J101" s="74">
        <v>0.25</v>
      </c>
      <c r="K101" s="74">
        <v>0.25</v>
      </c>
      <c r="L101" s="74">
        <v>0.25</v>
      </c>
      <c r="M101" s="74">
        <v>0.25</v>
      </c>
      <c r="N101" s="74">
        <v>0.25</v>
      </c>
      <c r="O101" s="74">
        <v>0.25</v>
      </c>
      <c r="P101" s="74">
        <v>0.25</v>
      </c>
      <c r="Q101" s="74">
        <v>0.25</v>
      </c>
      <c r="R101" s="74">
        <v>0.25</v>
      </c>
      <c r="S101" s="74">
        <v>0.25</v>
      </c>
      <c r="T101" s="74">
        <v>0.25</v>
      </c>
      <c r="U101" s="74">
        <v>0.25</v>
      </c>
      <c r="V101" s="74">
        <v>0.25</v>
      </c>
      <c r="W101" s="74">
        <v>0.25</v>
      </c>
      <c r="X101" s="74">
        <v>0.25</v>
      </c>
      <c r="Y101" s="74">
        <v>0.25</v>
      </c>
      <c r="Z101" s="74">
        <v>0.25</v>
      </c>
      <c r="AA101" s="74">
        <v>1</v>
      </c>
      <c r="AC101" s="75">
        <f t="shared" si="42"/>
        <v>1</v>
      </c>
      <c r="AD101" s="46">
        <f t="shared" si="43"/>
        <v>0.25</v>
      </c>
      <c r="AE101" s="46">
        <f t="shared" si="44"/>
        <v>11.25</v>
      </c>
      <c r="AF101" s="46"/>
      <c r="AH101" s="125"/>
    </row>
    <row r="102" spans="1:34" hidden="1" x14ac:dyDescent="0.2">
      <c r="A102" s="36"/>
      <c r="B102" s="36"/>
      <c r="C102" s="82" t="s">
        <v>2</v>
      </c>
      <c r="D102" s="99">
        <v>1</v>
      </c>
      <c r="E102" s="99">
        <v>1</v>
      </c>
      <c r="F102" s="99">
        <v>1</v>
      </c>
      <c r="G102" s="99">
        <v>1</v>
      </c>
      <c r="H102" s="99">
        <v>1</v>
      </c>
      <c r="I102" s="99">
        <v>1</v>
      </c>
      <c r="J102" s="99">
        <v>0.25</v>
      </c>
      <c r="K102" s="99">
        <v>0.25</v>
      </c>
      <c r="L102" s="99">
        <v>0.25</v>
      </c>
      <c r="M102" s="99">
        <v>0.25</v>
      </c>
      <c r="N102" s="99">
        <v>0.25</v>
      </c>
      <c r="O102" s="99">
        <v>0.25</v>
      </c>
      <c r="P102" s="99">
        <v>0.25</v>
      </c>
      <c r="Q102" s="99">
        <v>0.25</v>
      </c>
      <c r="R102" s="99">
        <v>0.25</v>
      </c>
      <c r="S102" s="99">
        <v>0.25</v>
      </c>
      <c r="T102" s="99">
        <v>0.25</v>
      </c>
      <c r="U102" s="99">
        <v>0.25</v>
      </c>
      <c r="V102" s="99">
        <v>0.25</v>
      </c>
      <c r="W102" s="99">
        <v>0.25</v>
      </c>
      <c r="X102" s="99">
        <v>0.25</v>
      </c>
      <c r="Y102" s="99">
        <v>0.25</v>
      </c>
      <c r="Z102" s="99">
        <v>0.25</v>
      </c>
      <c r="AA102" s="99">
        <v>1</v>
      </c>
      <c r="AC102" s="106">
        <f t="shared" si="42"/>
        <v>1</v>
      </c>
      <c r="AD102" s="50">
        <f t="shared" si="43"/>
        <v>0.25</v>
      </c>
      <c r="AE102" s="50">
        <f t="shared" si="44"/>
        <v>11.25</v>
      </c>
      <c r="AF102" s="50"/>
      <c r="AH102" s="128"/>
    </row>
    <row r="103" spans="1:34" hidden="1" x14ac:dyDescent="0.2">
      <c r="A103" s="32" t="s">
        <v>84</v>
      </c>
      <c r="B103" s="32" t="s">
        <v>36</v>
      </c>
      <c r="C103" s="40" t="s">
        <v>82</v>
      </c>
      <c r="D103" s="32">
        <v>80</v>
      </c>
      <c r="E103" s="32">
        <v>80</v>
      </c>
      <c r="F103" s="32">
        <v>80</v>
      </c>
      <c r="G103" s="32">
        <v>80</v>
      </c>
      <c r="H103" s="32">
        <v>80</v>
      </c>
      <c r="I103" s="32">
        <v>75</v>
      </c>
      <c r="J103" s="32">
        <v>75</v>
      </c>
      <c r="K103" s="32">
        <v>75</v>
      </c>
      <c r="L103" s="32">
        <v>75</v>
      </c>
      <c r="M103" s="32">
        <v>75</v>
      </c>
      <c r="N103" s="32">
        <v>75</v>
      </c>
      <c r="O103" s="32">
        <v>75</v>
      </c>
      <c r="P103" s="32">
        <v>75</v>
      </c>
      <c r="Q103" s="32">
        <v>75</v>
      </c>
      <c r="R103" s="32">
        <v>75</v>
      </c>
      <c r="S103" s="32">
        <v>75</v>
      </c>
      <c r="T103" s="32">
        <v>75</v>
      </c>
      <c r="U103" s="32">
        <v>75</v>
      </c>
      <c r="V103" s="32">
        <v>75</v>
      </c>
      <c r="W103" s="32">
        <v>75</v>
      </c>
      <c r="X103" s="32">
        <v>75</v>
      </c>
      <c r="Y103" s="32">
        <v>75</v>
      </c>
      <c r="Z103" s="32">
        <v>75</v>
      </c>
      <c r="AA103" s="32">
        <v>80</v>
      </c>
      <c r="AC103" s="76">
        <f t="shared" ref="AC103:AC108" si="45">MAX(D103:AA103)</f>
        <v>80</v>
      </c>
      <c r="AD103" s="42">
        <f t="shared" ref="AD103:AD108" si="46">MIN(D103:AA103)</f>
        <v>75</v>
      </c>
      <c r="AE103" s="43">
        <f t="shared" ref="AE103:AE108" si="47">AVERAGE(D103:AA103)</f>
        <v>76.25</v>
      </c>
    </row>
    <row r="104" spans="1:34" hidden="1" x14ac:dyDescent="0.2">
      <c r="C104" s="40" t="s">
        <v>1</v>
      </c>
      <c r="D104" s="32">
        <v>80</v>
      </c>
      <c r="E104" s="32">
        <v>80</v>
      </c>
      <c r="F104" s="32">
        <v>80</v>
      </c>
      <c r="G104" s="32">
        <v>80</v>
      </c>
      <c r="H104" s="32">
        <v>80</v>
      </c>
      <c r="I104" s="32">
        <v>80</v>
      </c>
      <c r="J104" s="32">
        <v>75</v>
      </c>
      <c r="K104" s="32">
        <v>75</v>
      </c>
      <c r="L104" s="32">
        <v>75</v>
      </c>
      <c r="M104" s="32">
        <v>75</v>
      </c>
      <c r="N104" s="32">
        <v>75</v>
      </c>
      <c r="O104" s="32">
        <v>75</v>
      </c>
      <c r="P104" s="32">
        <v>75</v>
      </c>
      <c r="Q104" s="32">
        <v>75</v>
      </c>
      <c r="R104" s="32">
        <v>75</v>
      </c>
      <c r="S104" s="32">
        <v>75</v>
      </c>
      <c r="T104" s="32">
        <v>75</v>
      </c>
      <c r="U104" s="32">
        <v>75</v>
      </c>
      <c r="V104" s="32">
        <v>75</v>
      </c>
      <c r="W104" s="32">
        <v>75</v>
      </c>
      <c r="X104" s="32">
        <v>75</v>
      </c>
      <c r="Y104" s="32">
        <v>75</v>
      </c>
      <c r="Z104" s="32">
        <v>75</v>
      </c>
      <c r="AA104" s="32">
        <v>80</v>
      </c>
      <c r="AC104" s="76">
        <f t="shared" si="45"/>
        <v>80</v>
      </c>
      <c r="AD104" s="42">
        <f t="shared" si="46"/>
        <v>75</v>
      </c>
      <c r="AE104" s="43">
        <f t="shared" si="47"/>
        <v>76.458333333333329</v>
      </c>
    </row>
    <row r="105" spans="1:34" hidden="1" x14ac:dyDescent="0.2">
      <c r="A105" s="36"/>
      <c r="B105" s="36"/>
      <c r="C105" s="82" t="s">
        <v>2</v>
      </c>
      <c r="D105" s="36">
        <v>80</v>
      </c>
      <c r="E105" s="36">
        <v>80</v>
      </c>
      <c r="F105" s="36">
        <v>80</v>
      </c>
      <c r="G105" s="36">
        <v>80</v>
      </c>
      <c r="H105" s="36">
        <v>80</v>
      </c>
      <c r="I105" s="36">
        <v>80</v>
      </c>
      <c r="J105" s="36">
        <v>75</v>
      </c>
      <c r="K105" s="36">
        <v>75</v>
      </c>
      <c r="L105" s="36">
        <v>75</v>
      </c>
      <c r="M105" s="36">
        <v>75</v>
      </c>
      <c r="N105" s="36">
        <v>75</v>
      </c>
      <c r="O105" s="36">
        <v>75</v>
      </c>
      <c r="P105" s="36">
        <v>75</v>
      </c>
      <c r="Q105" s="36">
        <v>75</v>
      </c>
      <c r="R105" s="36">
        <v>75</v>
      </c>
      <c r="S105" s="36">
        <v>75</v>
      </c>
      <c r="T105" s="36">
        <v>75</v>
      </c>
      <c r="U105" s="36">
        <v>75</v>
      </c>
      <c r="V105" s="36">
        <v>75</v>
      </c>
      <c r="W105" s="36">
        <v>75</v>
      </c>
      <c r="X105" s="36">
        <v>75</v>
      </c>
      <c r="Y105" s="36">
        <v>75</v>
      </c>
      <c r="Z105" s="36">
        <v>75</v>
      </c>
      <c r="AA105" s="36">
        <v>80</v>
      </c>
      <c r="AC105" s="109">
        <f t="shared" si="45"/>
        <v>80</v>
      </c>
      <c r="AD105" s="86">
        <f t="shared" si="46"/>
        <v>75</v>
      </c>
      <c r="AE105" s="110">
        <f t="shared" si="47"/>
        <v>76.458333333333329</v>
      </c>
      <c r="AF105" s="37"/>
      <c r="AH105" s="65"/>
    </row>
    <row r="106" spans="1:34" hidden="1" x14ac:dyDescent="0.2">
      <c r="A106" s="32" t="s">
        <v>85</v>
      </c>
      <c r="B106" s="32" t="s">
        <v>36</v>
      </c>
      <c r="C106" s="40" t="s">
        <v>82</v>
      </c>
      <c r="D106" s="32">
        <v>60</v>
      </c>
      <c r="E106" s="32">
        <v>60</v>
      </c>
      <c r="F106" s="32">
        <v>60</v>
      </c>
      <c r="G106" s="32">
        <v>60</v>
      </c>
      <c r="H106" s="32">
        <v>60</v>
      </c>
      <c r="I106" s="32">
        <v>70</v>
      </c>
      <c r="J106" s="32">
        <v>70</v>
      </c>
      <c r="K106" s="32">
        <v>70</v>
      </c>
      <c r="L106" s="32">
        <v>70</v>
      </c>
      <c r="M106" s="32">
        <v>70</v>
      </c>
      <c r="N106" s="32">
        <v>70</v>
      </c>
      <c r="O106" s="32">
        <v>70</v>
      </c>
      <c r="P106" s="32">
        <v>70</v>
      </c>
      <c r="Q106" s="32">
        <v>70</v>
      </c>
      <c r="R106" s="32">
        <v>70</v>
      </c>
      <c r="S106" s="32">
        <v>70</v>
      </c>
      <c r="T106" s="32">
        <v>70</v>
      </c>
      <c r="U106" s="32">
        <v>70</v>
      </c>
      <c r="V106" s="32">
        <v>70</v>
      </c>
      <c r="W106" s="32">
        <v>70</v>
      </c>
      <c r="X106" s="32">
        <v>70</v>
      </c>
      <c r="Y106" s="32">
        <v>70</v>
      </c>
      <c r="Z106" s="32">
        <v>70</v>
      </c>
      <c r="AA106" s="32">
        <v>60</v>
      </c>
      <c r="AC106" s="76">
        <f t="shared" si="45"/>
        <v>70</v>
      </c>
      <c r="AD106" s="42">
        <f t="shared" si="46"/>
        <v>60</v>
      </c>
      <c r="AE106" s="43">
        <f t="shared" si="47"/>
        <v>67.5</v>
      </c>
    </row>
    <row r="107" spans="1:34" hidden="1" x14ac:dyDescent="0.2">
      <c r="C107" s="40" t="s">
        <v>1</v>
      </c>
      <c r="D107" s="32">
        <v>60</v>
      </c>
      <c r="E107" s="32">
        <v>60</v>
      </c>
      <c r="F107" s="32">
        <v>60</v>
      </c>
      <c r="G107" s="32">
        <v>60</v>
      </c>
      <c r="H107" s="32">
        <v>60</v>
      </c>
      <c r="I107" s="32">
        <v>60</v>
      </c>
      <c r="J107" s="32">
        <v>70</v>
      </c>
      <c r="K107" s="32">
        <v>70</v>
      </c>
      <c r="L107" s="32">
        <v>70</v>
      </c>
      <c r="M107" s="32">
        <v>70</v>
      </c>
      <c r="N107" s="32">
        <v>70</v>
      </c>
      <c r="O107" s="32">
        <v>70</v>
      </c>
      <c r="P107" s="32">
        <v>70</v>
      </c>
      <c r="Q107" s="32">
        <v>70</v>
      </c>
      <c r="R107" s="32">
        <v>70</v>
      </c>
      <c r="S107" s="32">
        <v>70</v>
      </c>
      <c r="T107" s="32">
        <v>70</v>
      </c>
      <c r="U107" s="32">
        <v>70</v>
      </c>
      <c r="V107" s="32">
        <v>70</v>
      </c>
      <c r="W107" s="32">
        <v>70</v>
      </c>
      <c r="X107" s="32">
        <v>70</v>
      </c>
      <c r="Y107" s="32">
        <v>70</v>
      </c>
      <c r="Z107" s="32">
        <v>70</v>
      </c>
      <c r="AA107" s="32">
        <v>60</v>
      </c>
      <c r="AC107" s="76">
        <f t="shared" si="45"/>
        <v>70</v>
      </c>
      <c r="AD107" s="42">
        <f t="shared" si="46"/>
        <v>60</v>
      </c>
      <c r="AE107" s="43">
        <f t="shared" si="47"/>
        <v>67.083333333333329</v>
      </c>
    </row>
    <row r="108" spans="1:34" hidden="1" x14ac:dyDescent="0.2">
      <c r="A108" s="36"/>
      <c r="B108" s="36"/>
      <c r="C108" s="82" t="s">
        <v>2</v>
      </c>
      <c r="D108" s="36">
        <v>60</v>
      </c>
      <c r="E108" s="36">
        <v>60</v>
      </c>
      <c r="F108" s="36">
        <v>60</v>
      </c>
      <c r="G108" s="36">
        <v>60</v>
      </c>
      <c r="H108" s="36">
        <v>60</v>
      </c>
      <c r="I108" s="36">
        <v>60</v>
      </c>
      <c r="J108" s="36">
        <v>70</v>
      </c>
      <c r="K108" s="36">
        <v>70</v>
      </c>
      <c r="L108" s="36">
        <v>70</v>
      </c>
      <c r="M108" s="36">
        <v>70</v>
      </c>
      <c r="N108" s="36">
        <v>70</v>
      </c>
      <c r="O108" s="36">
        <v>70</v>
      </c>
      <c r="P108" s="36">
        <v>70</v>
      </c>
      <c r="Q108" s="36">
        <v>70</v>
      </c>
      <c r="R108" s="36">
        <v>70</v>
      </c>
      <c r="S108" s="36">
        <v>70</v>
      </c>
      <c r="T108" s="36">
        <v>70</v>
      </c>
      <c r="U108" s="36">
        <v>70</v>
      </c>
      <c r="V108" s="36">
        <v>70</v>
      </c>
      <c r="W108" s="36">
        <v>70</v>
      </c>
      <c r="X108" s="36">
        <v>70</v>
      </c>
      <c r="Y108" s="36">
        <v>70</v>
      </c>
      <c r="Z108" s="36">
        <v>70</v>
      </c>
      <c r="AA108" s="36">
        <v>60</v>
      </c>
      <c r="AC108" s="109">
        <f t="shared" si="45"/>
        <v>70</v>
      </c>
      <c r="AD108" s="86">
        <f t="shared" si="46"/>
        <v>60</v>
      </c>
      <c r="AE108" s="110">
        <f t="shared" si="47"/>
        <v>67.083333333333329</v>
      </c>
      <c r="AF108" s="37"/>
      <c r="AH108" s="65"/>
    </row>
    <row r="109" spans="1:34" hidden="1" x14ac:dyDescent="0.2"/>
    <row r="110" spans="1:34" hidden="1" x14ac:dyDescent="0.2">
      <c r="A110" s="44" t="s">
        <v>102</v>
      </c>
      <c r="B110" s="36"/>
      <c r="C110" s="82"/>
      <c r="D110" s="23" t="s">
        <v>57</v>
      </c>
      <c r="E110" s="23" t="s">
        <v>58</v>
      </c>
      <c r="F110" s="23" t="s">
        <v>59</v>
      </c>
      <c r="G110" s="23" t="s">
        <v>60</v>
      </c>
      <c r="H110" s="23" t="s">
        <v>61</v>
      </c>
      <c r="I110" s="23" t="s">
        <v>62</v>
      </c>
      <c r="J110" s="23" t="s">
        <v>63</v>
      </c>
      <c r="K110" s="23" t="s">
        <v>64</v>
      </c>
      <c r="L110" s="23" t="s">
        <v>65</v>
      </c>
      <c r="M110" s="23" t="s">
        <v>66</v>
      </c>
      <c r="N110" s="23" t="s">
        <v>67</v>
      </c>
      <c r="O110" s="23" t="s">
        <v>68</v>
      </c>
      <c r="P110" s="23" t="s">
        <v>69</v>
      </c>
      <c r="Q110" s="23" t="s">
        <v>70</v>
      </c>
      <c r="R110" s="23" t="s">
        <v>71</v>
      </c>
      <c r="S110" s="23" t="s">
        <v>72</v>
      </c>
      <c r="T110" s="23" t="s">
        <v>73</v>
      </c>
      <c r="U110" s="23" t="s">
        <v>74</v>
      </c>
      <c r="V110" s="23" t="s">
        <v>75</v>
      </c>
      <c r="W110" s="23" t="s">
        <v>76</v>
      </c>
      <c r="X110" s="23" t="s">
        <v>77</v>
      </c>
      <c r="Y110" s="23" t="s">
        <v>78</v>
      </c>
      <c r="Z110" s="23" t="s">
        <v>79</v>
      </c>
      <c r="AA110" s="23" t="s">
        <v>80</v>
      </c>
      <c r="AC110" s="64" t="s">
        <v>43</v>
      </c>
      <c r="AD110" s="37" t="s">
        <v>44</v>
      </c>
      <c r="AE110" s="64" t="s">
        <v>95</v>
      </c>
      <c r="AF110" s="37" t="s">
        <v>97</v>
      </c>
      <c r="AH110" s="65"/>
    </row>
    <row r="111" spans="1:34" hidden="1" x14ac:dyDescent="0.2">
      <c r="A111" s="32" t="s">
        <v>89</v>
      </c>
      <c r="B111" s="32" t="s">
        <v>29</v>
      </c>
      <c r="C111" s="40" t="s">
        <v>47</v>
      </c>
      <c r="D111" s="74">
        <v>0</v>
      </c>
      <c r="E111" s="74">
        <v>0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  <c r="K111" s="74">
        <v>0</v>
      </c>
      <c r="L111" s="74">
        <v>0.2</v>
      </c>
      <c r="M111" s="74">
        <v>0.2</v>
      </c>
      <c r="N111" s="74">
        <v>0.2</v>
      </c>
      <c r="O111" s="74">
        <v>0.8</v>
      </c>
      <c r="P111" s="74">
        <v>0.8</v>
      </c>
      <c r="Q111" s="74">
        <v>0.8</v>
      </c>
      <c r="R111" s="74">
        <v>0.8</v>
      </c>
      <c r="S111" s="74">
        <v>0.8</v>
      </c>
      <c r="T111" s="74">
        <v>0.8</v>
      </c>
      <c r="U111" s="74">
        <v>0.8</v>
      </c>
      <c r="V111" s="74">
        <v>0.2</v>
      </c>
      <c r="W111" s="74">
        <v>0.2</v>
      </c>
      <c r="X111" s="74">
        <v>0.2</v>
      </c>
      <c r="Y111" s="74">
        <v>0.2</v>
      </c>
      <c r="Z111" s="74">
        <v>0.1</v>
      </c>
      <c r="AA111" s="74">
        <v>0</v>
      </c>
      <c r="AC111" s="75">
        <f t="shared" ref="AC111:AC122" si="48">MAX(D111:AA111)</f>
        <v>0.8</v>
      </c>
      <c r="AD111" s="46">
        <f t="shared" ref="AD111:AD122" si="49">MIN(D111:AA111)</f>
        <v>0</v>
      </c>
      <c r="AE111" s="46">
        <f t="shared" ref="AE111:AE122" si="50">SUM(D111:AA111)</f>
        <v>7.1</v>
      </c>
      <c r="AF111" s="39">
        <f>SUMPRODUCT(AE111:AE113,Notes!$C$49:$C$51)</f>
        <v>2606.1</v>
      </c>
      <c r="AH111" s="124"/>
    </row>
    <row r="112" spans="1:34" hidden="1" x14ac:dyDescent="0.2">
      <c r="C112" s="40" t="s">
        <v>48</v>
      </c>
      <c r="D112" s="74">
        <v>0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0.2</v>
      </c>
      <c r="M112" s="74">
        <v>0.2</v>
      </c>
      <c r="N112" s="74">
        <v>0.2</v>
      </c>
      <c r="O112" s="74">
        <v>0.6</v>
      </c>
      <c r="P112" s="74">
        <v>0.6</v>
      </c>
      <c r="Q112" s="74">
        <v>0.6</v>
      </c>
      <c r="R112" s="74">
        <v>0.6</v>
      </c>
      <c r="S112" s="74">
        <v>0.6</v>
      </c>
      <c r="T112" s="74">
        <v>0.6</v>
      </c>
      <c r="U112" s="74">
        <v>0.6</v>
      </c>
      <c r="V112" s="74">
        <v>0.6</v>
      </c>
      <c r="W112" s="74">
        <v>0.6</v>
      </c>
      <c r="X112" s="74">
        <v>0.6</v>
      </c>
      <c r="Y112" s="74">
        <v>0.8</v>
      </c>
      <c r="Z112" s="74">
        <v>0.1</v>
      </c>
      <c r="AA112" s="74">
        <v>0</v>
      </c>
      <c r="AC112" s="75">
        <f t="shared" si="48"/>
        <v>0.8</v>
      </c>
      <c r="AD112" s="46">
        <f t="shared" si="49"/>
        <v>0</v>
      </c>
      <c r="AE112" s="46">
        <f t="shared" si="50"/>
        <v>7.4999999999999982</v>
      </c>
      <c r="AF112" s="46"/>
      <c r="AH112" s="125"/>
    </row>
    <row r="113" spans="1:34" hidden="1" x14ac:dyDescent="0.2">
      <c r="A113" s="36"/>
      <c r="B113" s="36"/>
      <c r="C113" s="82" t="s">
        <v>49</v>
      </c>
      <c r="D113" s="99">
        <v>0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0.1</v>
      </c>
      <c r="M113" s="99">
        <v>0.1</v>
      </c>
      <c r="N113" s="99">
        <v>0.1</v>
      </c>
      <c r="O113" s="99">
        <v>0.1</v>
      </c>
      <c r="P113" s="99">
        <v>0.1</v>
      </c>
      <c r="Q113" s="99">
        <v>0.7</v>
      </c>
      <c r="R113" s="99">
        <v>0.7</v>
      </c>
      <c r="S113" s="99">
        <v>0.7</v>
      </c>
      <c r="T113" s="99">
        <v>0.7</v>
      </c>
      <c r="U113" s="99">
        <v>0.7</v>
      </c>
      <c r="V113" s="99">
        <v>0.7</v>
      </c>
      <c r="W113" s="99">
        <v>0.7</v>
      </c>
      <c r="X113" s="99">
        <v>0.7</v>
      </c>
      <c r="Y113" s="99">
        <v>0.7</v>
      </c>
      <c r="Z113" s="99">
        <v>0.2</v>
      </c>
      <c r="AA113" s="99">
        <v>0</v>
      </c>
      <c r="AC113" s="106">
        <f t="shared" si="48"/>
        <v>0.7</v>
      </c>
      <c r="AD113" s="50">
        <f t="shared" si="49"/>
        <v>0</v>
      </c>
      <c r="AE113" s="50">
        <f t="shared" si="50"/>
        <v>7.0000000000000009</v>
      </c>
      <c r="AF113" s="50"/>
      <c r="AH113" s="128"/>
    </row>
    <row r="114" spans="1:34" hidden="1" x14ac:dyDescent="0.2">
      <c r="A114" s="32" t="s">
        <v>90</v>
      </c>
      <c r="B114" s="32" t="s">
        <v>29</v>
      </c>
      <c r="C114" s="40" t="s">
        <v>47</v>
      </c>
      <c r="D114" s="74">
        <v>0.05</v>
      </c>
      <c r="E114" s="74">
        <v>0.05</v>
      </c>
      <c r="F114" s="74">
        <v>0.05</v>
      </c>
      <c r="G114" s="74">
        <v>0.05</v>
      </c>
      <c r="H114" s="74">
        <v>0.05</v>
      </c>
      <c r="I114" s="74">
        <v>0.05</v>
      </c>
      <c r="J114" s="74">
        <v>0.4</v>
      </c>
      <c r="K114" s="74">
        <v>0.4</v>
      </c>
      <c r="L114" s="74">
        <v>0.4</v>
      </c>
      <c r="M114" s="74">
        <v>0.75</v>
      </c>
      <c r="N114" s="74">
        <v>0.75</v>
      </c>
      <c r="O114" s="74">
        <v>0.75</v>
      </c>
      <c r="P114" s="74">
        <v>0.75</v>
      </c>
      <c r="Q114" s="74">
        <v>0.75</v>
      </c>
      <c r="R114" s="74">
        <v>0.75</v>
      </c>
      <c r="S114" s="74">
        <v>0.75</v>
      </c>
      <c r="T114" s="74">
        <v>0.75</v>
      </c>
      <c r="U114" s="74">
        <v>0.75</v>
      </c>
      <c r="V114" s="74">
        <v>0.75</v>
      </c>
      <c r="W114" s="74">
        <v>0.75</v>
      </c>
      <c r="X114" s="74">
        <v>0.75</v>
      </c>
      <c r="Y114" s="74">
        <v>0.75</v>
      </c>
      <c r="Z114" s="74">
        <v>0.25</v>
      </c>
      <c r="AA114" s="74">
        <v>0.05</v>
      </c>
      <c r="AC114" s="75">
        <f t="shared" si="48"/>
        <v>0.75</v>
      </c>
      <c r="AD114" s="46">
        <f t="shared" si="49"/>
        <v>0.05</v>
      </c>
      <c r="AE114" s="46">
        <f t="shared" si="50"/>
        <v>11.55</v>
      </c>
      <c r="AF114" s="39">
        <f>SUMPRODUCT(AE114:AE116,Notes!$C$49:$C$51)</f>
        <v>3838.9500000000003</v>
      </c>
      <c r="AH114" s="124"/>
    </row>
    <row r="115" spans="1:34" hidden="1" x14ac:dyDescent="0.2">
      <c r="C115" s="40" t="s">
        <v>48</v>
      </c>
      <c r="D115" s="74">
        <v>0.05</v>
      </c>
      <c r="E115" s="74">
        <v>0.05</v>
      </c>
      <c r="F115" s="74">
        <v>0.05</v>
      </c>
      <c r="G115" s="74">
        <v>0.05</v>
      </c>
      <c r="H115" s="74">
        <v>0.05</v>
      </c>
      <c r="I115" s="74">
        <v>0.05</v>
      </c>
      <c r="J115" s="74">
        <v>0.05</v>
      </c>
      <c r="K115" s="74">
        <v>0.3</v>
      </c>
      <c r="L115" s="74">
        <v>0.3</v>
      </c>
      <c r="M115" s="74">
        <v>0.5</v>
      </c>
      <c r="N115" s="74">
        <v>0.5</v>
      </c>
      <c r="O115" s="74">
        <v>0.5</v>
      </c>
      <c r="P115" s="74">
        <v>0.5</v>
      </c>
      <c r="Q115" s="74">
        <v>0.5</v>
      </c>
      <c r="R115" s="74">
        <v>0.5</v>
      </c>
      <c r="S115" s="74">
        <v>0.5</v>
      </c>
      <c r="T115" s="74">
        <v>0.5</v>
      </c>
      <c r="U115" s="74">
        <v>0.5</v>
      </c>
      <c r="V115" s="74">
        <v>0.5</v>
      </c>
      <c r="W115" s="74">
        <v>0.5</v>
      </c>
      <c r="X115" s="74">
        <v>0.5</v>
      </c>
      <c r="Y115" s="74">
        <v>0.5</v>
      </c>
      <c r="Z115" s="74">
        <v>0.5</v>
      </c>
      <c r="AA115" s="74">
        <v>0.05</v>
      </c>
      <c r="AC115" s="75">
        <f t="shared" si="48"/>
        <v>0.5</v>
      </c>
      <c r="AD115" s="46">
        <f t="shared" si="49"/>
        <v>0.05</v>
      </c>
      <c r="AE115" s="46">
        <f t="shared" si="50"/>
        <v>8</v>
      </c>
      <c r="AF115" s="46"/>
      <c r="AH115" s="125"/>
    </row>
    <row r="116" spans="1:34" hidden="1" x14ac:dyDescent="0.2">
      <c r="A116" s="36"/>
      <c r="B116" s="36"/>
      <c r="C116" s="82" t="s">
        <v>49</v>
      </c>
      <c r="D116" s="99">
        <v>0.05</v>
      </c>
      <c r="E116" s="99">
        <v>0.05</v>
      </c>
      <c r="F116" s="99">
        <v>0.05</v>
      </c>
      <c r="G116" s="99">
        <v>0.05</v>
      </c>
      <c r="H116" s="99">
        <v>0.05</v>
      </c>
      <c r="I116" s="99">
        <v>0.05</v>
      </c>
      <c r="J116" s="99">
        <v>0.05</v>
      </c>
      <c r="K116" s="99">
        <v>0.3</v>
      </c>
      <c r="L116" s="99">
        <v>0.3</v>
      </c>
      <c r="M116" s="99">
        <v>0.3</v>
      </c>
      <c r="N116" s="99">
        <v>0.3</v>
      </c>
      <c r="O116" s="99">
        <v>0.3</v>
      </c>
      <c r="P116" s="99">
        <v>0.65</v>
      </c>
      <c r="Q116" s="99">
        <v>0.65</v>
      </c>
      <c r="R116" s="99">
        <v>0.65</v>
      </c>
      <c r="S116" s="99">
        <v>0.65</v>
      </c>
      <c r="T116" s="99">
        <v>0.65</v>
      </c>
      <c r="U116" s="99">
        <v>0.65</v>
      </c>
      <c r="V116" s="99">
        <v>0.65</v>
      </c>
      <c r="W116" s="99">
        <v>0.65</v>
      </c>
      <c r="X116" s="99">
        <v>0.65</v>
      </c>
      <c r="Y116" s="99">
        <v>0.65</v>
      </c>
      <c r="Z116" s="99">
        <v>0.05</v>
      </c>
      <c r="AA116" s="99">
        <v>0.05</v>
      </c>
      <c r="AC116" s="106">
        <f t="shared" si="48"/>
        <v>0.65</v>
      </c>
      <c r="AD116" s="50">
        <f t="shared" si="49"/>
        <v>0.05</v>
      </c>
      <c r="AE116" s="50">
        <f t="shared" si="50"/>
        <v>8.4500000000000028</v>
      </c>
      <c r="AF116" s="50"/>
      <c r="AH116" s="128"/>
    </row>
    <row r="117" spans="1:34" hidden="1" x14ac:dyDescent="0.2">
      <c r="A117" s="32" t="s">
        <v>91</v>
      </c>
      <c r="B117" s="32" t="s">
        <v>56</v>
      </c>
      <c r="C117" s="40" t="s">
        <v>47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1</v>
      </c>
      <c r="J117" s="32">
        <v>1</v>
      </c>
      <c r="K117" s="32">
        <v>1</v>
      </c>
      <c r="L117" s="32">
        <v>1</v>
      </c>
      <c r="M117" s="32">
        <v>1</v>
      </c>
      <c r="N117" s="32">
        <v>1</v>
      </c>
      <c r="O117" s="32">
        <v>1</v>
      </c>
      <c r="P117" s="32">
        <v>1</v>
      </c>
      <c r="Q117" s="32">
        <v>1</v>
      </c>
      <c r="R117" s="32">
        <v>1</v>
      </c>
      <c r="S117" s="32">
        <v>1</v>
      </c>
      <c r="T117" s="32">
        <v>1</v>
      </c>
      <c r="U117" s="32">
        <v>1</v>
      </c>
      <c r="V117" s="32">
        <v>1</v>
      </c>
      <c r="W117" s="32">
        <v>1</v>
      </c>
      <c r="X117" s="32">
        <v>1</v>
      </c>
      <c r="Y117" s="32">
        <v>1</v>
      </c>
      <c r="Z117" s="32">
        <v>1</v>
      </c>
      <c r="AA117" s="32">
        <v>0</v>
      </c>
      <c r="AC117" s="75">
        <f t="shared" si="48"/>
        <v>1</v>
      </c>
      <c r="AD117" s="46">
        <f t="shared" si="49"/>
        <v>0</v>
      </c>
      <c r="AE117" s="46">
        <f t="shared" si="50"/>
        <v>18</v>
      </c>
      <c r="AF117" s="39">
        <f>SUMPRODUCT(AE117:AE119,Notes!$C$49:$C$51)</f>
        <v>6456</v>
      </c>
      <c r="AH117" s="124"/>
    </row>
    <row r="118" spans="1:34" hidden="1" x14ac:dyDescent="0.2">
      <c r="C118" s="40" t="s">
        <v>48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1</v>
      </c>
      <c r="K118" s="32">
        <v>1</v>
      </c>
      <c r="L118" s="32">
        <v>1</v>
      </c>
      <c r="M118" s="32">
        <v>1</v>
      </c>
      <c r="N118" s="32">
        <v>1</v>
      </c>
      <c r="O118" s="32">
        <v>1</v>
      </c>
      <c r="P118" s="32">
        <v>1</v>
      </c>
      <c r="Q118" s="32">
        <v>1</v>
      </c>
      <c r="R118" s="32">
        <v>1</v>
      </c>
      <c r="S118" s="32">
        <v>1</v>
      </c>
      <c r="T118" s="32">
        <v>1</v>
      </c>
      <c r="U118" s="32">
        <v>1</v>
      </c>
      <c r="V118" s="32">
        <v>1</v>
      </c>
      <c r="W118" s="32">
        <v>1</v>
      </c>
      <c r="X118" s="32">
        <v>1</v>
      </c>
      <c r="Y118" s="32">
        <v>1</v>
      </c>
      <c r="Z118" s="32">
        <v>1</v>
      </c>
      <c r="AA118" s="32">
        <v>0</v>
      </c>
      <c r="AC118" s="75">
        <f t="shared" si="48"/>
        <v>1</v>
      </c>
      <c r="AD118" s="46">
        <f t="shared" si="49"/>
        <v>0</v>
      </c>
      <c r="AE118" s="46">
        <f t="shared" si="50"/>
        <v>17</v>
      </c>
      <c r="AF118" s="46"/>
      <c r="AH118" s="125"/>
    </row>
    <row r="119" spans="1:34" hidden="1" x14ac:dyDescent="0.2">
      <c r="A119" s="36"/>
      <c r="B119" s="36"/>
      <c r="C119" s="82" t="s">
        <v>49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1</v>
      </c>
      <c r="K119" s="36">
        <v>1</v>
      </c>
      <c r="L119" s="36">
        <v>1</v>
      </c>
      <c r="M119" s="36">
        <v>1</v>
      </c>
      <c r="N119" s="36">
        <v>1</v>
      </c>
      <c r="O119" s="36">
        <v>1</v>
      </c>
      <c r="P119" s="36">
        <v>1</v>
      </c>
      <c r="Q119" s="36">
        <v>1</v>
      </c>
      <c r="R119" s="36">
        <v>1</v>
      </c>
      <c r="S119" s="36">
        <v>1</v>
      </c>
      <c r="T119" s="36">
        <v>1</v>
      </c>
      <c r="U119" s="36">
        <v>1</v>
      </c>
      <c r="V119" s="36">
        <v>1</v>
      </c>
      <c r="W119" s="36">
        <v>1</v>
      </c>
      <c r="X119" s="36">
        <v>1</v>
      </c>
      <c r="Y119" s="36">
        <v>1</v>
      </c>
      <c r="Z119" s="36">
        <v>1</v>
      </c>
      <c r="AA119" s="36">
        <v>0</v>
      </c>
      <c r="AC119" s="106">
        <f t="shared" si="48"/>
        <v>1</v>
      </c>
      <c r="AD119" s="50">
        <f t="shared" si="49"/>
        <v>0</v>
      </c>
      <c r="AE119" s="50">
        <f t="shared" si="50"/>
        <v>17</v>
      </c>
      <c r="AF119" s="50"/>
      <c r="AH119" s="128"/>
    </row>
    <row r="120" spans="1:34" hidden="1" x14ac:dyDescent="0.2">
      <c r="A120" s="32" t="s">
        <v>92</v>
      </c>
      <c r="B120" s="32" t="s">
        <v>29</v>
      </c>
      <c r="C120" s="40" t="s">
        <v>47</v>
      </c>
      <c r="D120" s="74">
        <v>0</v>
      </c>
      <c r="E120" s="74">
        <v>0</v>
      </c>
      <c r="F120" s="74">
        <v>0</v>
      </c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  <c r="M120" s="74">
        <v>0.05</v>
      </c>
      <c r="N120" s="74">
        <v>0.05</v>
      </c>
      <c r="O120" s="74">
        <v>0.35</v>
      </c>
      <c r="P120" s="74">
        <v>0.05</v>
      </c>
      <c r="Q120" s="74">
        <v>0.05</v>
      </c>
      <c r="R120" s="74">
        <v>0.05</v>
      </c>
      <c r="S120" s="74">
        <v>0.05</v>
      </c>
      <c r="T120" s="74">
        <v>0.05</v>
      </c>
      <c r="U120" s="74">
        <v>0</v>
      </c>
      <c r="V120" s="74">
        <v>0</v>
      </c>
      <c r="W120" s="74">
        <v>0</v>
      </c>
      <c r="X120" s="74">
        <v>0</v>
      </c>
      <c r="Y120" s="74">
        <v>0</v>
      </c>
      <c r="Z120" s="74">
        <v>0</v>
      </c>
      <c r="AA120" s="74">
        <v>0</v>
      </c>
      <c r="AC120" s="75">
        <f t="shared" si="48"/>
        <v>0.35</v>
      </c>
      <c r="AD120" s="46">
        <f t="shared" si="49"/>
        <v>0</v>
      </c>
      <c r="AE120" s="46">
        <f t="shared" si="50"/>
        <v>0.70000000000000007</v>
      </c>
      <c r="AF120" s="39">
        <f>SUMPRODUCT(AE120:AE122,Notes!$C$49:$C$51)</f>
        <v>312</v>
      </c>
      <c r="AH120" s="124" t="s">
        <v>163</v>
      </c>
    </row>
    <row r="121" spans="1:34" hidden="1" x14ac:dyDescent="0.2">
      <c r="C121" s="40" t="s">
        <v>48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0.05</v>
      </c>
      <c r="N121" s="74">
        <v>0.05</v>
      </c>
      <c r="O121" s="74">
        <v>0.2</v>
      </c>
      <c r="P121" s="74">
        <v>0</v>
      </c>
      <c r="Q121" s="74">
        <v>0</v>
      </c>
      <c r="R121" s="74">
        <v>0</v>
      </c>
      <c r="S121" s="74">
        <v>0</v>
      </c>
      <c r="T121" s="74">
        <v>0</v>
      </c>
      <c r="U121" s="74">
        <v>0</v>
      </c>
      <c r="V121" s="74">
        <v>0</v>
      </c>
      <c r="W121" s="74">
        <v>0.65</v>
      </c>
      <c r="X121" s="74">
        <v>0.3</v>
      </c>
      <c r="Y121" s="74">
        <v>0</v>
      </c>
      <c r="Z121" s="74">
        <v>0</v>
      </c>
      <c r="AA121" s="74">
        <v>0</v>
      </c>
      <c r="AC121" s="75">
        <f t="shared" si="48"/>
        <v>0.65</v>
      </c>
      <c r="AD121" s="46">
        <f t="shared" si="49"/>
        <v>0</v>
      </c>
      <c r="AE121" s="46">
        <f t="shared" si="50"/>
        <v>1.25</v>
      </c>
      <c r="AF121" s="46"/>
      <c r="AH121" s="125" t="s">
        <v>164</v>
      </c>
    </row>
    <row r="122" spans="1:34" hidden="1" x14ac:dyDescent="0.2">
      <c r="A122" s="36"/>
      <c r="B122" s="36"/>
      <c r="C122" s="82" t="s">
        <v>49</v>
      </c>
      <c r="D122" s="99">
        <v>0</v>
      </c>
      <c r="E122" s="99">
        <v>0</v>
      </c>
      <c r="F122" s="99">
        <v>0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0.05</v>
      </c>
      <c r="N122" s="99">
        <v>0.05</v>
      </c>
      <c r="O122" s="99">
        <v>0.1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99">
        <v>0.65</v>
      </c>
      <c r="X122" s="99">
        <v>0.3</v>
      </c>
      <c r="Y122" s="99">
        <v>0</v>
      </c>
      <c r="Z122" s="99">
        <v>0</v>
      </c>
      <c r="AA122" s="99">
        <v>0</v>
      </c>
      <c r="AC122" s="106">
        <f t="shared" si="48"/>
        <v>0.65</v>
      </c>
      <c r="AD122" s="50">
        <f t="shared" si="49"/>
        <v>0</v>
      </c>
      <c r="AE122" s="50">
        <f t="shared" si="50"/>
        <v>1.1500000000000001</v>
      </c>
      <c r="AF122" s="50"/>
      <c r="AH122" s="128"/>
    </row>
    <row r="123" spans="1:34" hidden="1" x14ac:dyDescent="0.2">
      <c r="A123" s="32" t="s">
        <v>93</v>
      </c>
      <c r="B123" s="32" t="s">
        <v>29</v>
      </c>
      <c r="C123" s="40" t="s">
        <v>47</v>
      </c>
      <c r="D123" s="74">
        <v>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74">
        <v>0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  <c r="T123" s="74">
        <v>0</v>
      </c>
      <c r="U123" s="74">
        <v>0</v>
      </c>
      <c r="V123" s="74">
        <v>0</v>
      </c>
      <c r="W123" s="74">
        <v>0</v>
      </c>
      <c r="X123" s="74">
        <v>0</v>
      </c>
      <c r="Y123" s="74">
        <v>0</v>
      </c>
      <c r="Z123" s="74">
        <v>0</v>
      </c>
      <c r="AA123" s="74">
        <v>0</v>
      </c>
      <c r="AC123" s="75">
        <f t="shared" ref="AC123:AC125" si="51">MAX(D123:AA123)</f>
        <v>0</v>
      </c>
      <c r="AD123" s="46">
        <f t="shared" ref="AD123:AD125" si="52">MIN(D123:AA123)</f>
        <v>0</v>
      </c>
      <c r="AE123" s="46">
        <f t="shared" ref="AE123:AE125" si="53">SUM(D123:AA123)</f>
        <v>0</v>
      </c>
      <c r="AF123" s="39">
        <f>SUMPRODUCT(AE123:AE125,Notes!$C$49:$C$51)</f>
        <v>0</v>
      </c>
      <c r="AH123" s="124"/>
    </row>
    <row r="124" spans="1:34" hidden="1" x14ac:dyDescent="0.2">
      <c r="C124" s="40" t="s">
        <v>48</v>
      </c>
      <c r="D124" s="74">
        <v>0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</v>
      </c>
      <c r="S124" s="74">
        <v>0</v>
      </c>
      <c r="T124" s="74">
        <v>0</v>
      </c>
      <c r="U124" s="74">
        <v>0</v>
      </c>
      <c r="V124" s="74">
        <v>0</v>
      </c>
      <c r="W124" s="74">
        <v>0</v>
      </c>
      <c r="X124" s="74">
        <v>0</v>
      </c>
      <c r="Y124" s="74">
        <v>0</v>
      </c>
      <c r="Z124" s="74">
        <v>0</v>
      </c>
      <c r="AA124" s="74">
        <v>0</v>
      </c>
      <c r="AC124" s="75">
        <f t="shared" si="51"/>
        <v>0</v>
      </c>
      <c r="AD124" s="46">
        <f t="shared" si="52"/>
        <v>0</v>
      </c>
      <c r="AE124" s="46">
        <f t="shared" si="53"/>
        <v>0</v>
      </c>
      <c r="AF124" s="46"/>
      <c r="AH124" s="125"/>
    </row>
    <row r="125" spans="1:34" hidden="1" x14ac:dyDescent="0.2">
      <c r="A125" s="36"/>
      <c r="B125" s="36"/>
      <c r="C125" s="82" t="s">
        <v>49</v>
      </c>
      <c r="D125" s="99">
        <v>0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C125" s="106">
        <f t="shared" si="51"/>
        <v>0</v>
      </c>
      <c r="AD125" s="50">
        <f t="shared" si="52"/>
        <v>0</v>
      </c>
      <c r="AE125" s="50">
        <f t="shared" si="53"/>
        <v>0</v>
      </c>
      <c r="AF125" s="50"/>
      <c r="AH125" s="128"/>
    </row>
  </sheetData>
  <conditionalFormatting sqref="D91:AA102">
    <cfRule type="expression" dxfId="75" priority="9">
      <formula>D50=D91</formula>
    </cfRule>
  </conditionalFormatting>
  <conditionalFormatting sqref="D111:AA116">
    <cfRule type="expression" dxfId="74" priority="5">
      <formula>D111=D50</formula>
    </cfRule>
  </conditionalFormatting>
  <conditionalFormatting sqref="D103:AA108">
    <cfRule type="expression" dxfId="73" priority="13">
      <formula>D103=D65</formula>
    </cfRule>
  </conditionalFormatting>
  <conditionalFormatting sqref="D117:AA119">
    <cfRule type="expression" dxfId="72" priority="4">
      <formula>D117=D62</formula>
    </cfRule>
  </conditionalFormatting>
  <conditionalFormatting sqref="D120:AA122">
    <cfRule type="expression" dxfId="71" priority="2">
      <formula>D120=D71</formula>
    </cfRule>
  </conditionalFormatting>
  <conditionalFormatting sqref="D123:AA125">
    <cfRule type="expression" dxfId="70" priority="1">
      <formula>D123=D83</formula>
    </cfRule>
  </conditionalFormatting>
  <pageMargins left="0.25" right="0.25" top="0.75" bottom="0.75" header="0.3" footer="0.3"/>
  <pageSetup scale="6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5"/>
  <sheetViews>
    <sheetView zoomScale="80" zoomScaleNormal="80" workbookViewId="0">
      <selection sqref="A1:AA41"/>
    </sheetView>
  </sheetViews>
  <sheetFormatPr defaultRowHeight="12.75" x14ac:dyDescent="0.2"/>
  <cols>
    <col min="1" max="1" width="22" style="32" customWidth="1"/>
    <col min="2" max="2" width="12.7109375" style="32" customWidth="1"/>
    <col min="3" max="3" width="9.140625" style="32"/>
    <col min="4" max="27" width="5.7109375" style="32" customWidth="1"/>
    <col min="28" max="28" width="4.28515625" style="32" customWidth="1"/>
    <col min="29" max="31" width="6.7109375" style="48" customWidth="1"/>
    <col min="32" max="32" width="7.28515625" style="48" customWidth="1"/>
    <col min="33" max="33" width="4" style="32" customWidth="1"/>
    <col min="34" max="34" width="31.140625" style="32" customWidth="1"/>
    <col min="35" max="35" width="3.42578125" style="32" customWidth="1"/>
    <col min="36" max="36" width="19.140625" style="32" customWidth="1"/>
    <col min="37" max="16384" width="9.140625" style="32"/>
  </cols>
  <sheetData>
    <row r="1" spans="1:36" ht="18" x14ac:dyDescent="0.25">
      <c r="A1" s="150" t="s">
        <v>286</v>
      </c>
      <c r="C1" s="40"/>
      <c r="AH1" s="35"/>
    </row>
    <row r="2" spans="1:36" x14ac:dyDescent="0.2">
      <c r="A2" s="149" t="s">
        <v>287</v>
      </c>
      <c r="C2" s="40"/>
      <c r="AH2" s="35"/>
    </row>
    <row r="3" spans="1:36" x14ac:dyDescent="0.2">
      <c r="C3" s="40"/>
      <c r="AH3" s="35"/>
    </row>
    <row r="4" spans="1:36" x14ac:dyDescent="0.2">
      <c r="A4" s="31" t="s">
        <v>215</v>
      </c>
      <c r="C4" s="40"/>
      <c r="N4" s="32" t="s">
        <v>162</v>
      </c>
      <c r="AH4" s="40"/>
    </row>
    <row r="5" spans="1:36" s="92" customFormat="1" ht="15" x14ac:dyDescent="0.25">
      <c r="A5" s="21" t="s">
        <v>3</v>
      </c>
      <c r="B5" s="21" t="s">
        <v>103</v>
      </c>
      <c r="C5" s="22" t="s">
        <v>104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3" t="s">
        <v>72</v>
      </c>
      <c r="T5" s="23" t="s">
        <v>73</v>
      </c>
      <c r="U5" s="23" t="s">
        <v>74</v>
      </c>
      <c r="V5" s="23" t="s">
        <v>75</v>
      </c>
      <c r="W5" s="23" t="s">
        <v>76</v>
      </c>
      <c r="X5" s="23" t="s">
        <v>77</v>
      </c>
      <c r="Y5" s="23" t="s">
        <v>78</v>
      </c>
      <c r="Z5" s="23" t="s">
        <v>79</v>
      </c>
      <c r="AA5" s="23" t="s">
        <v>80</v>
      </c>
      <c r="AB5" s="112"/>
      <c r="AC5" s="64" t="s">
        <v>43</v>
      </c>
      <c r="AD5" s="37" t="s">
        <v>44</v>
      </c>
      <c r="AE5" s="64" t="s">
        <v>95</v>
      </c>
      <c r="AF5" s="37" t="s">
        <v>97</v>
      </c>
      <c r="AH5" s="49" t="s">
        <v>158</v>
      </c>
      <c r="AJ5" s="28" t="s">
        <v>176</v>
      </c>
    </row>
    <row r="6" spans="1:36" x14ac:dyDescent="0.2">
      <c r="A6" s="68" t="s">
        <v>30</v>
      </c>
      <c r="B6" s="68" t="s">
        <v>29</v>
      </c>
      <c r="C6" s="78" t="s">
        <v>0</v>
      </c>
      <c r="D6" s="70">
        <f>D50</f>
        <v>0</v>
      </c>
      <c r="E6" s="70">
        <f t="shared" ref="E6:AA6" si="0">E50</f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0.15</v>
      </c>
      <c r="L6" s="70">
        <f t="shared" si="0"/>
        <v>0.7</v>
      </c>
      <c r="M6" s="70">
        <f t="shared" si="0"/>
        <v>0.9</v>
      </c>
      <c r="N6" s="70">
        <f t="shared" si="0"/>
        <v>0.9</v>
      </c>
      <c r="O6" s="70">
        <f t="shared" si="0"/>
        <v>0.9</v>
      </c>
      <c r="P6" s="70">
        <f t="shared" si="0"/>
        <v>0.5</v>
      </c>
      <c r="Q6" s="70">
        <f t="shared" si="0"/>
        <v>0.85</v>
      </c>
      <c r="R6" s="70">
        <f t="shared" si="0"/>
        <v>0.85</v>
      </c>
      <c r="S6" s="70">
        <f t="shared" si="0"/>
        <v>0.85</v>
      </c>
      <c r="T6" s="70">
        <f t="shared" si="0"/>
        <v>0.2</v>
      </c>
      <c r="U6" s="70">
        <f t="shared" si="0"/>
        <v>0</v>
      </c>
      <c r="V6" s="70">
        <f t="shared" si="0"/>
        <v>0</v>
      </c>
      <c r="W6" s="70">
        <f t="shared" si="0"/>
        <v>0</v>
      </c>
      <c r="X6" s="70">
        <f t="shared" si="0"/>
        <v>0</v>
      </c>
      <c r="Y6" s="70">
        <f t="shared" si="0"/>
        <v>0</v>
      </c>
      <c r="Z6" s="70">
        <f t="shared" si="0"/>
        <v>0</v>
      </c>
      <c r="AA6" s="70">
        <f t="shared" si="0"/>
        <v>0</v>
      </c>
      <c r="AC6" s="113">
        <f>MAX(D6:AA6)</f>
        <v>0.9</v>
      </c>
      <c r="AD6" s="114">
        <f>MIN(D6:AA6)</f>
        <v>0</v>
      </c>
      <c r="AE6" s="114">
        <f>SUM(D6:AA6)</f>
        <v>6.7999999999999989</v>
      </c>
      <c r="AF6" s="71">
        <f>SUMPRODUCT(AE6:AE8,Notes!$C$49:$C$51)</f>
        <v>1769.1999999999998</v>
      </c>
      <c r="AH6" s="118" t="s">
        <v>166</v>
      </c>
      <c r="AJ6" s="32" t="s">
        <v>183</v>
      </c>
    </row>
    <row r="7" spans="1:36" x14ac:dyDescent="0.2">
      <c r="A7" s="68"/>
      <c r="B7" s="68"/>
      <c r="C7" s="78" t="s">
        <v>1</v>
      </c>
      <c r="D7" s="70">
        <f t="shared" ref="D7:AA7" si="1">D51</f>
        <v>0</v>
      </c>
      <c r="E7" s="70">
        <f t="shared" si="1"/>
        <v>0</v>
      </c>
      <c r="F7" s="70">
        <f t="shared" si="1"/>
        <v>0</v>
      </c>
      <c r="G7" s="70">
        <f t="shared" si="1"/>
        <v>0</v>
      </c>
      <c r="H7" s="70">
        <f t="shared" si="1"/>
        <v>0</v>
      </c>
      <c r="I7" s="70">
        <f t="shared" si="1"/>
        <v>0</v>
      </c>
      <c r="J7" s="70">
        <f t="shared" si="1"/>
        <v>0</v>
      </c>
      <c r="K7" s="70">
        <f t="shared" si="1"/>
        <v>0</v>
      </c>
      <c r="L7" s="70">
        <f t="shared" si="1"/>
        <v>0.2</v>
      </c>
      <c r="M7" s="70">
        <f t="shared" si="1"/>
        <v>0.2</v>
      </c>
      <c r="N7" s="70">
        <f t="shared" si="1"/>
        <v>0.2</v>
      </c>
      <c r="O7" s="70">
        <f t="shared" si="1"/>
        <v>0.2</v>
      </c>
      <c r="P7" s="70">
        <f t="shared" si="1"/>
        <v>0.1</v>
      </c>
      <c r="Q7" s="70">
        <f t="shared" si="1"/>
        <v>0.1</v>
      </c>
      <c r="R7" s="70">
        <f t="shared" si="1"/>
        <v>0.1</v>
      </c>
      <c r="S7" s="70">
        <f t="shared" si="1"/>
        <v>0.1</v>
      </c>
      <c r="T7" s="70">
        <f t="shared" si="1"/>
        <v>0</v>
      </c>
      <c r="U7" s="70">
        <f t="shared" si="1"/>
        <v>0</v>
      </c>
      <c r="V7" s="70">
        <f t="shared" si="1"/>
        <v>0</v>
      </c>
      <c r="W7" s="70">
        <f t="shared" si="1"/>
        <v>0</v>
      </c>
      <c r="X7" s="70">
        <f t="shared" si="1"/>
        <v>0</v>
      </c>
      <c r="Y7" s="70">
        <f t="shared" si="1"/>
        <v>0</v>
      </c>
      <c r="Z7" s="70">
        <f t="shared" si="1"/>
        <v>0</v>
      </c>
      <c r="AA7" s="70">
        <f t="shared" si="1"/>
        <v>0</v>
      </c>
      <c r="AC7" s="113">
        <f t="shared" ref="AC7:AC14" si="2">MAX(D7:AA7)</f>
        <v>0.2</v>
      </c>
      <c r="AD7" s="114">
        <f t="shared" ref="AD7:AD14" si="3">MIN(D7:AA7)</f>
        <v>0</v>
      </c>
      <c r="AE7" s="114">
        <f t="shared" ref="AE7:AE14" si="4">SUM(D7:AA7)</f>
        <v>1.2000000000000002</v>
      </c>
      <c r="AF7" s="114"/>
      <c r="AH7" s="119"/>
      <c r="AJ7" s="32" t="s">
        <v>211</v>
      </c>
    </row>
    <row r="8" spans="1:36" x14ac:dyDescent="0.2">
      <c r="A8" s="68"/>
      <c r="B8" s="68"/>
      <c r="C8" s="78" t="s">
        <v>2</v>
      </c>
      <c r="D8" s="70">
        <f t="shared" ref="D8:AA8" si="5">D52</f>
        <v>0</v>
      </c>
      <c r="E8" s="70">
        <f t="shared" si="5"/>
        <v>0</v>
      </c>
      <c r="F8" s="70">
        <f t="shared" si="5"/>
        <v>0</v>
      </c>
      <c r="G8" s="70">
        <f t="shared" si="5"/>
        <v>0</v>
      </c>
      <c r="H8" s="70">
        <f t="shared" si="5"/>
        <v>0</v>
      </c>
      <c r="I8" s="70">
        <f t="shared" si="5"/>
        <v>0</v>
      </c>
      <c r="J8" s="70">
        <f t="shared" si="5"/>
        <v>0</v>
      </c>
      <c r="K8" s="70">
        <f t="shared" si="5"/>
        <v>0</v>
      </c>
      <c r="L8" s="70">
        <f t="shared" si="5"/>
        <v>0</v>
      </c>
      <c r="M8" s="70">
        <f t="shared" si="5"/>
        <v>0</v>
      </c>
      <c r="N8" s="70">
        <f t="shared" si="5"/>
        <v>0</v>
      </c>
      <c r="O8" s="70">
        <f t="shared" si="5"/>
        <v>0</v>
      </c>
      <c r="P8" s="70">
        <f t="shared" si="5"/>
        <v>0</v>
      </c>
      <c r="Q8" s="70">
        <f t="shared" si="5"/>
        <v>0</v>
      </c>
      <c r="R8" s="70">
        <f t="shared" si="5"/>
        <v>0</v>
      </c>
      <c r="S8" s="70">
        <f t="shared" si="5"/>
        <v>0</v>
      </c>
      <c r="T8" s="70">
        <f t="shared" si="5"/>
        <v>0</v>
      </c>
      <c r="U8" s="70">
        <f t="shared" si="5"/>
        <v>0</v>
      </c>
      <c r="V8" s="70">
        <f t="shared" si="5"/>
        <v>0</v>
      </c>
      <c r="W8" s="70">
        <f t="shared" si="5"/>
        <v>0</v>
      </c>
      <c r="X8" s="70">
        <f t="shared" si="5"/>
        <v>0</v>
      </c>
      <c r="Y8" s="70">
        <f t="shared" si="5"/>
        <v>0</v>
      </c>
      <c r="Z8" s="70">
        <f t="shared" si="5"/>
        <v>0</v>
      </c>
      <c r="AA8" s="70">
        <f t="shared" si="5"/>
        <v>0</v>
      </c>
      <c r="AC8" s="113">
        <f t="shared" si="2"/>
        <v>0</v>
      </c>
      <c r="AD8" s="114">
        <f t="shared" si="3"/>
        <v>0</v>
      </c>
      <c r="AE8" s="114">
        <f t="shared" si="4"/>
        <v>0</v>
      </c>
      <c r="AF8" s="114"/>
      <c r="AH8" s="119"/>
    </row>
    <row r="9" spans="1:36" x14ac:dyDescent="0.2">
      <c r="A9" s="32" t="s">
        <v>31</v>
      </c>
      <c r="B9" s="32" t="s">
        <v>29</v>
      </c>
      <c r="C9" s="40" t="s">
        <v>0</v>
      </c>
      <c r="D9" s="41">
        <f t="shared" ref="D9:AA17" si="6">D94</f>
        <v>0.1</v>
      </c>
      <c r="E9" s="41">
        <f t="shared" si="6"/>
        <v>0.1</v>
      </c>
      <c r="F9" s="41">
        <f t="shared" si="6"/>
        <v>0.1</v>
      </c>
      <c r="G9" s="41">
        <f t="shared" si="6"/>
        <v>0.1</v>
      </c>
      <c r="H9" s="41">
        <f t="shared" si="6"/>
        <v>0.1</v>
      </c>
      <c r="I9" s="41">
        <f t="shared" si="6"/>
        <v>0.1</v>
      </c>
      <c r="J9" s="41">
        <f t="shared" si="6"/>
        <v>0.1</v>
      </c>
      <c r="K9" s="41">
        <f t="shared" si="6"/>
        <v>0.6</v>
      </c>
      <c r="L9" s="41">
        <f t="shared" si="6"/>
        <v>0.75</v>
      </c>
      <c r="M9" s="41">
        <f t="shared" si="6"/>
        <v>0.85</v>
      </c>
      <c r="N9" s="41">
        <f t="shared" si="6"/>
        <v>0.85</v>
      </c>
      <c r="O9" s="41">
        <f t="shared" si="6"/>
        <v>0.85</v>
      </c>
      <c r="P9" s="41">
        <f t="shared" si="6"/>
        <v>0.85</v>
      </c>
      <c r="Q9" s="41">
        <f t="shared" si="6"/>
        <v>0.85</v>
      </c>
      <c r="R9" s="41">
        <f t="shared" si="6"/>
        <v>0.85</v>
      </c>
      <c r="S9" s="41">
        <f t="shared" si="6"/>
        <v>0.85</v>
      </c>
      <c r="T9" s="41">
        <f t="shared" si="6"/>
        <v>0.75</v>
      </c>
      <c r="U9" s="41">
        <f t="shared" si="6"/>
        <v>0.6</v>
      </c>
      <c r="V9" s="41">
        <f t="shared" si="6"/>
        <v>0.1</v>
      </c>
      <c r="W9" s="41">
        <f t="shared" si="6"/>
        <v>0.1</v>
      </c>
      <c r="X9" s="41">
        <f t="shared" si="6"/>
        <v>0.1</v>
      </c>
      <c r="Y9" s="41">
        <f t="shared" si="6"/>
        <v>0.1</v>
      </c>
      <c r="Z9" s="41">
        <f t="shared" si="6"/>
        <v>0.1</v>
      </c>
      <c r="AA9" s="41">
        <f t="shared" si="6"/>
        <v>0.1</v>
      </c>
      <c r="AC9" s="75">
        <f t="shared" si="2"/>
        <v>0.85</v>
      </c>
      <c r="AD9" s="46">
        <f t="shared" si="3"/>
        <v>0.1</v>
      </c>
      <c r="AE9" s="46">
        <f t="shared" si="4"/>
        <v>9.9499999999999957</v>
      </c>
      <c r="AF9" s="39">
        <f>SUMPRODUCT(AE9:AE11,Notes!$C$49:$C$51)</f>
        <v>2771.0499999999993</v>
      </c>
      <c r="AH9" s="120" t="s">
        <v>159</v>
      </c>
    </row>
    <row r="10" spans="1:36" x14ac:dyDescent="0.2">
      <c r="C10" s="40" t="s">
        <v>1</v>
      </c>
      <c r="D10" s="41">
        <f t="shared" si="6"/>
        <v>0.1</v>
      </c>
      <c r="E10" s="41">
        <f t="shared" si="6"/>
        <v>0.1</v>
      </c>
      <c r="F10" s="41">
        <f t="shared" si="6"/>
        <v>0.1</v>
      </c>
      <c r="G10" s="41">
        <f t="shared" si="6"/>
        <v>0.1</v>
      </c>
      <c r="H10" s="41">
        <f t="shared" si="6"/>
        <v>0.1</v>
      </c>
      <c r="I10" s="41">
        <f t="shared" si="6"/>
        <v>0.1</v>
      </c>
      <c r="J10" s="41">
        <f t="shared" si="6"/>
        <v>0.1</v>
      </c>
      <c r="K10" s="41">
        <f t="shared" si="6"/>
        <v>0.1</v>
      </c>
      <c r="L10" s="41">
        <f t="shared" si="6"/>
        <v>0.1</v>
      </c>
      <c r="M10" s="41">
        <f t="shared" si="6"/>
        <v>0.1</v>
      </c>
      <c r="N10" s="41">
        <f t="shared" si="6"/>
        <v>0.1</v>
      </c>
      <c r="O10" s="41">
        <f t="shared" si="6"/>
        <v>0.1</v>
      </c>
      <c r="P10" s="41">
        <f t="shared" si="6"/>
        <v>0.1</v>
      </c>
      <c r="Q10" s="41">
        <f t="shared" si="6"/>
        <v>0.1</v>
      </c>
      <c r="R10" s="41">
        <f t="shared" si="6"/>
        <v>0.1</v>
      </c>
      <c r="S10" s="41">
        <f t="shared" si="6"/>
        <v>0.1</v>
      </c>
      <c r="T10" s="41">
        <f t="shared" si="6"/>
        <v>0.1</v>
      </c>
      <c r="U10" s="41">
        <f t="shared" si="6"/>
        <v>0.1</v>
      </c>
      <c r="V10" s="41">
        <f t="shared" si="6"/>
        <v>0.1</v>
      </c>
      <c r="W10" s="41">
        <f t="shared" si="6"/>
        <v>0.1</v>
      </c>
      <c r="X10" s="41">
        <f t="shared" si="6"/>
        <v>0.1</v>
      </c>
      <c r="Y10" s="41">
        <f t="shared" si="6"/>
        <v>0.1</v>
      </c>
      <c r="Z10" s="41">
        <f t="shared" si="6"/>
        <v>0.1</v>
      </c>
      <c r="AA10" s="41">
        <f t="shared" si="6"/>
        <v>0.1</v>
      </c>
      <c r="AC10" s="75">
        <f t="shared" si="2"/>
        <v>0.1</v>
      </c>
      <c r="AD10" s="46">
        <f t="shared" si="3"/>
        <v>0.1</v>
      </c>
      <c r="AE10" s="46">
        <f t="shared" si="4"/>
        <v>2.4000000000000008</v>
      </c>
      <c r="AF10" s="46"/>
      <c r="AH10" s="54"/>
    </row>
    <row r="11" spans="1:36" x14ac:dyDescent="0.2">
      <c r="C11" s="40" t="s">
        <v>2</v>
      </c>
      <c r="D11" s="41">
        <f t="shared" si="6"/>
        <v>0.1</v>
      </c>
      <c r="E11" s="41">
        <f t="shared" si="6"/>
        <v>0.1</v>
      </c>
      <c r="F11" s="41">
        <f t="shared" si="6"/>
        <v>0.1</v>
      </c>
      <c r="G11" s="41">
        <f t="shared" si="6"/>
        <v>0.1</v>
      </c>
      <c r="H11" s="41">
        <f t="shared" si="6"/>
        <v>0.1</v>
      </c>
      <c r="I11" s="41">
        <f t="shared" si="6"/>
        <v>0.1</v>
      </c>
      <c r="J11" s="41">
        <f t="shared" si="6"/>
        <v>0.1</v>
      </c>
      <c r="K11" s="41">
        <f t="shared" si="6"/>
        <v>0.1</v>
      </c>
      <c r="L11" s="41">
        <f t="shared" si="6"/>
        <v>0.1</v>
      </c>
      <c r="M11" s="41">
        <f t="shared" si="6"/>
        <v>0.1</v>
      </c>
      <c r="N11" s="41">
        <f t="shared" si="6"/>
        <v>0.1</v>
      </c>
      <c r="O11" s="41">
        <f t="shared" si="6"/>
        <v>0.1</v>
      </c>
      <c r="P11" s="41">
        <f t="shared" si="6"/>
        <v>0.1</v>
      </c>
      <c r="Q11" s="41">
        <f t="shared" si="6"/>
        <v>0.1</v>
      </c>
      <c r="R11" s="41">
        <f t="shared" si="6"/>
        <v>0.1</v>
      </c>
      <c r="S11" s="41">
        <f t="shared" si="6"/>
        <v>0.1</v>
      </c>
      <c r="T11" s="41">
        <f t="shared" si="6"/>
        <v>0.1</v>
      </c>
      <c r="U11" s="41">
        <f t="shared" si="6"/>
        <v>0.1</v>
      </c>
      <c r="V11" s="41">
        <f t="shared" si="6"/>
        <v>0.1</v>
      </c>
      <c r="W11" s="41">
        <f t="shared" si="6"/>
        <v>0.1</v>
      </c>
      <c r="X11" s="41">
        <f t="shared" si="6"/>
        <v>0.1</v>
      </c>
      <c r="Y11" s="41">
        <f t="shared" si="6"/>
        <v>0.1</v>
      </c>
      <c r="Z11" s="41">
        <f t="shared" si="6"/>
        <v>0.1</v>
      </c>
      <c r="AA11" s="41">
        <f t="shared" si="6"/>
        <v>0.1</v>
      </c>
      <c r="AC11" s="75">
        <f t="shared" si="2"/>
        <v>0.1</v>
      </c>
      <c r="AD11" s="46">
        <f t="shared" si="3"/>
        <v>0.1</v>
      </c>
      <c r="AE11" s="46">
        <f t="shared" si="4"/>
        <v>2.4000000000000008</v>
      </c>
      <c r="AF11" s="46"/>
      <c r="AH11" s="54"/>
    </row>
    <row r="12" spans="1:36" x14ac:dyDescent="0.2">
      <c r="A12" s="68" t="s">
        <v>32</v>
      </c>
      <c r="B12" s="68" t="s">
        <v>29</v>
      </c>
      <c r="C12" s="78" t="s">
        <v>0</v>
      </c>
      <c r="D12" s="70">
        <f t="shared" si="6"/>
        <v>0.25</v>
      </c>
      <c r="E12" s="70">
        <f t="shared" si="6"/>
        <v>0.25</v>
      </c>
      <c r="F12" s="70">
        <f t="shared" si="6"/>
        <v>0.25</v>
      </c>
      <c r="G12" s="70">
        <f t="shared" si="6"/>
        <v>0.25</v>
      </c>
      <c r="H12" s="70">
        <f t="shared" si="6"/>
        <v>0.25</v>
      </c>
      <c r="I12" s="70">
        <f t="shared" si="6"/>
        <v>0.25</v>
      </c>
      <c r="J12" s="70">
        <f t="shared" si="6"/>
        <v>0.25</v>
      </c>
      <c r="K12" s="70">
        <f t="shared" si="6"/>
        <v>0.25</v>
      </c>
      <c r="L12" s="70">
        <f t="shared" si="6"/>
        <v>1</v>
      </c>
      <c r="M12" s="70">
        <f t="shared" si="6"/>
        <v>1</v>
      </c>
      <c r="N12" s="70">
        <f t="shared" si="6"/>
        <v>1</v>
      </c>
      <c r="O12" s="70">
        <f t="shared" si="6"/>
        <v>1</v>
      </c>
      <c r="P12" s="70">
        <f t="shared" si="6"/>
        <v>0.25</v>
      </c>
      <c r="Q12" s="70">
        <f t="shared" si="6"/>
        <v>1</v>
      </c>
      <c r="R12" s="70">
        <f t="shared" si="6"/>
        <v>1</v>
      </c>
      <c r="S12" s="70">
        <f t="shared" si="6"/>
        <v>1</v>
      </c>
      <c r="T12" s="70">
        <f t="shared" si="6"/>
        <v>1</v>
      </c>
      <c r="U12" s="70">
        <f t="shared" si="6"/>
        <v>0.25</v>
      </c>
      <c r="V12" s="70">
        <f t="shared" si="6"/>
        <v>0.25</v>
      </c>
      <c r="W12" s="70">
        <f t="shared" si="6"/>
        <v>0.25</v>
      </c>
      <c r="X12" s="70">
        <f t="shared" si="6"/>
        <v>0.25</v>
      </c>
      <c r="Y12" s="70">
        <f t="shared" si="6"/>
        <v>0.25</v>
      </c>
      <c r="Z12" s="70">
        <f t="shared" si="6"/>
        <v>0.25</v>
      </c>
      <c r="AA12" s="70">
        <f t="shared" si="6"/>
        <v>0.25</v>
      </c>
      <c r="AC12" s="113">
        <f t="shared" si="2"/>
        <v>1</v>
      </c>
      <c r="AD12" s="114">
        <f t="shared" si="3"/>
        <v>0.25</v>
      </c>
      <c r="AE12" s="114">
        <f t="shared" si="4"/>
        <v>12</v>
      </c>
      <c r="AF12" s="71">
        <f>SUMPRODUCT(AE12:AE14,Notes!$C$49:$C$51)</f>
        <v>3012</v>
      </c>
      <c r="AH12" s="118" t="s">
        <v>159</v>
      </c>
    </row>
    <row r="13" spans="1:36" x14ac:dyDescent="0.2">
      <c r="A13" s="68"/>
      <c r="B13" s="68"/>
      <c r="C13" s="78" t="s">
        <v>1</v>
      </c>
      <c r="D13" s="70">
        <f t="shared" si="6"/>
        <v>0</v>
      </c>
      <c r="E13" s="70">
        <f t="shared" si="6"/>
        <v>0</v>
      </c>
      <c r="F13" s="70">
        <f t="shared" si="6"/>
        <v>0</v>
      </c>
      <c r="G13" s="70">
        <f t="shared" si="6"/>
        <v>0</v>
      </c>
      <c r="H13" s="70">
        <f t="shared" si="6"/>
        <v>0</v>
      </c>
      <c r="I13" s="70">
        <f t="shared" si="6"/>
        <v>0</v>
      </c>
      <c r="J13" s="70">
        <f t="shared" si="6"/>
        <v>0</v>
      </c>
      <c r="K13" s="70">
        <f t="shared" si="6"/>
        <v>0</v>
      </c>
      <c r="L13" s="70">
        <f t="shared" si="6"/>
        <v>0</v>
      </c>
      <c r="M13" s="70">
        <f t="shared" si="6"/>
        <v>0</v>
      </c>
      <c r="N13" s="70">
        <f t="shared" si="6"/>
        <v>0</v>
      </c>
      <c r="O13" s="70">
        <f t="shared" si="6"/>
        <v>0</v>
      </c>
      <c r="P13" s="70">
        <f t="shared" si="6"/>
        <v>0</v>
      </c>
      <c r="Q13" s="70">
        <f t="shared" si="6"/>
        <v>0</v>
      </c>
      <c r="R13" s="70">
        <f t="shared" si="6"/>
        <v>0</v>
      </c>
      <c r="S13" s="70">
        <f t="shared" si="6"/>
        <v>0</v>
      </c>
      <c r="T13" s="70">
        <f t="shared" si="6"/>
        <v>0</v>
      </c>
      <c r="U13" s="70">
        <f t="shared" si="6"/>
        <v>0</v>
      </c>
      <c r="V13" s="70">
        <f t="shared" si="6"/>
        <v>0</v>
      </c>
      <c r="W13" s="70">
        <f t="shared" si="6"/>
        <v>0</v>
      </c>
      <c r="X13" s="70">
        <f t="shared" si="6"/>
        <v>0</v>
      </c>
      <c r="Y13" s="70">
        <f t="shared" si="6"/>
        <v>0</v>
      </c>
      <c r="Z13" s="70">
        <f t="shared" si="6"/>
        <v>0</v>
      </c>
      <c r="AA13" s="70">
        <f t="shared" si="6"/>
        <v>0</v>
      </c>
      <c r="AC13" s="113">
        <f t="shared" si="2"/>
        <v>0</v>
      </c>
      <c r="AD13" s="114">
        <f t="shared" si="3"/>
        <v>0</v>
      </c>
      <c r="AE13" s="114">
        <f t="shared" si="4"/>
        <v>0</v>
      </c>
      <c r="AF13" s="114"/>
      <c r="AH13" s="119"/>
    </row>
    <row r="14" spans="1:36" x14ac:dyDescent="0.2">
      <c r="A14" s="68"/>
      <c r="B14" s="68"/>
      <c r="C14" s="78" t="s">
        <v>2</v>
      </c>
      <c r="D14" s="70">
        <f t="shared" si="6"/>
        <v>0</v>
      </c>
      <c r="E14" s="70">
        <f t="shared" si="6"/>
        <v>0</v>
      </c>
      <c r="F14" s="70">
        <f t="shared" si="6"/>
        <v>0</v>
      </c>
      <c r="G14" s="70">
        <f t="shared" si="6"/>
        <v>0</v>
      </c>
      <c r="H14" s="70">
        <f t="shared" si="6"/>
        <v>0</v>
      </c>
      <c r="I14" s="70">
        <f t="shared" si="6"/>
        <v>0</v>
      </c>
      <c r="J14" s="70">
        <f t="shared" si="6"/>
        <v>0</v>
      </c>
      <c r="K14" s="70">
        <f t="shared" si="6"/>
        <v>0</v>
      </c>
      <c r="L14" s="70">
        <f t="shared" si="6"/>
        <v>0</v>
      </c>
      <c r="M14" s="70">
        <f t="shared" si="6"/>
        <v>0</v>
      </c>
      <c r="N14" s="70">
        <f t="shared" si="6"/>
        <v>0</v>
      </c>
      <c r="O14" s="70">
        <f t="shared" si="6"/>
        <v>0</v>
      </c>
      <c r="P14" s="70">
        <f t="shared" si="6"/>
        <v>0</v>
      </c>
      <c r="Q14" s="70">
        <f t="shared" si="6"/>
        <v>0</v>
      </c>
      <c r="R14" s="70">
        <f t="shared" si="6"/>
        <v>0</v>
      </c>
      <c r="S14" s="70">
        <f t="shared" si="6"/>
        <v>0</v>
      </c>
      <c r="T14" s="70">
        <f t="shared" si="6"/>
        <v>0</v>
      </c>
      <c r="U14" s="70">
        <f t="shared" si="6"/>
        <v>0</v>
      </c>
      <c r="V14" s="70">
        <f t="shared" si="6"/>
        <v>0</v>
      </c>
      <c r="W14" s="70">
        <f t="shared" si="6"/>
        <v>0</v>
      </c>
      <c r="X14" s="70">
        <f t="shared" si="6"/>
        <v>0</v>
      </c>
      <c r="Y14" s="70">
        <f t="shared" si="6"/>
        <v>0</v>
      </c>
      <c r="Z14" s="70">
        <f t="shared" si="6"/>
        <v>0</v>
      </c>
      <c r="AA14" s="70">
        <f t="shared" si="6"/>
        <v>0</v>
      </c>
      <c r="AC14" s="113">
        <f t="shared" si="2"/>
        <v>0</v>
      </c>
      <c r="AD14" s="114">
        <f t="shared" si="3"/>
        <v>0</v>
      </c>
      <c r="AE14" s="114">
        <f t="shared" si="4"/>
        <v>0</v>
      </c>
      <c r="AF14" s="114"/>
      <c r="AH14" s="119"/>
    </row>
    <row r="15" spans="1:36" x14ac:dyDescent="0.2">
      <c r="A15" s="33" t="s">
        <v>35</v>
      </c>
      <c r="B15" s="33" t="s">
        <v>29</v>
      </c>
      <c r="C15" s="45" t="s">
        <v>0</v>
      </c>
      <c r="D15" s="38">
        <f t="shared" si="6"/>
        <v>1</v>
      </c>
      <c r="E15" s="38">
        <f t="shared" si="6"/>
        <v>1</v>
      </c>
      <c r="F15" s="38">
        <f t="shared" si="6"/>
        <v>1</v>
      </c>
      <c r="G15" s="38">
        <f t="shared" si="6"/>
        <v>1</v>
      </c>
      <c r="H15" s="38">
        <f t="shared" si="6"/>
        <v>1</v>
      </c>
      <c r="I15" s="38">
        <f t="shared" si="6"/>
        <v>1</v>
      </c>
      <c r="J15" s="38">
        <f t="shared" si="6"/>
        <v>1</v>
      </c>
      <c r="K15" s="38">
        <f t="shared" si="6"/>
        <v>1.25</v>
      </c>
      <c r="L15" s="38">
        <f t="shared" si="6"/>
        <v>1.25</v>
      </c>
      <c r="M15" s="38">
        <f t="shared" si="6"/>
        <v>0.5</v>
      </c>
      <c r="N15" s="38">
        <f t="shared" si="6"/>
        <v>0.5</v>
      </c>
      <c r="O15" s="38">
        <f t="shared" si="6"/>
        <v>0.5</v>
      </c>
      <c r="P15" s="38">
        <f t="shared" si="6"/>
        <v>0.5</v>
      </c>
      <c r="Q15" s="38">
        <f t="shared" si="6"/>
        <v>0.5</v>
      </c>
      <c r="R15" s="38">
        <f t="shared" si="6"/>
        <v>0.5</v>
      </c>
      <c r="S15" s="38">
        <f t="shared" si="6"/>
        <v>0.5</v>
      </c>
      <c r="T15" s="38">
        <f t="shared" si="6"/>
        <v>1.25</v>
      </c>
      <c r="U15" s="38">
        <f t="shared" si="6"/>
        <v>1.25</v>
      </c>
      <c r="V15" s="38">
        <f t="shared" si="6"/>
        <v>1</v>
      </c>
      <c r="W15" s="38">
        <f t="shared" si="6"/>
        <v>1</v>
      </c>
      <c r="X15" s="38">
        <f t="shared" si="6"/>
        <v>1</v>
      </c>
      <c r="Y15" s="38">
        <f t="shared" si="6"/>
        <v>1</v>
      </c>
      <c r="Z15" s="38">
        <f t="shared" si="6"/>
        <v>1</v>
      </c>
      <c r="AA15" s="38">
        <f t="shared" si="6"/>
        <v>1</v>
      </c>
      <c r="AC15" s="80">
        <f>MAX(D15:AA15)</f>
        <v>1.25</v>
      </c>
      <c r="AD15" s="47">
        <f>MIN(D15:AA15)</f>
        <v>0.5</v>
      </c>
      <c r="AE15" s="47">
        <f>SUM(D15:AA15)</f>
        <v>21.5</v>
      </c>
      <c r="AF15" s="39">
        <f>SUMPRODUCT(AE15:AE17,Notes!$C$49:$C$51)</f>
        <v>8132.5</v>
      </c>
      <c r="AH15" s="120" t="s">
        <v>159</v>
      </c>
    </row>
    <row r="16" spans="1:36" x14ac:dyDescent="0.2">
      <c r="A16" s="33"/>
      <c r="B16" s="33"/>
      <c r="C16" s="45" t="s">
        <v>1</v>
      </c>
      <c r="D16" s="38">
        <f t="shared" si="6"/>
        <v>1</v>
      </c>
      <c r="E16" s="38">
        <f t="shared" si="6"/>
        <v>1</v>
      </c>
      <c r="F16" s="38">
        <f t="shared" si="6"/>
        <v>1</v>
      </c>
      <c r="G16" s="38">
        <f t="shared" si="6"/>
        <v>1</v>
      </c>
      <c r="H16" s="38">
        <f t="shared" si="6"/>
        <v>1</v>
      </c>
      <c r="I16" s="38">
        <f t="shared" si="6"/>
        <v>1</v>
      </c>
      <c r="J16" s="38">
        <f t="shared" si="6"/>
        <v>1</v>
      </c>
      <c r="K16" s="38">
        <f t="shared" si="6"/>
        <v>1</v>
      </c>
      <c r="L16" s="38">
        <f t="shared" si="6"/>
        <v>1</v>
      </c>
      <c r="M16" s="38">
        <f t="shared" si="6"/>
        <v>1</v>
      </c>
      <c r="N16" s="38">
        <f t="shared" si="6"/>
        <v>1</v>
      </c>
      <c r="O16" s="38">
        <f t="shared" si="6"/>
        <v>1</v>
      </c>
      <c r="P16" s="38">
        <f t="shared" si="6"/>
        <v>1</v>
      </c>
      <c r="Q16" s="38">
        <f t="shared" si="6"/>
        <v>1</v>
      </c>
      <c r="R16" s="38">
        <f t="shared" si="6"/>
        <v>1</v>
      </c>
      <c r="S16" s="38">
        <f t="shared" si="6"/>
        <v>1</v>
      </c>
      <c r="T16" s="38">
        <f t="shared" si="6"/>
        <v>1</v>
      </c>
      <c r="U16" s="38">
        <f t="shared" si="6"/>
        <v>1</v>
      </c>
      <c r="V16" s="38">
        <f t="shared" si="6"/>
        <v>1</v>
      </c>
      <c r="W16" s="38">
        <f t="shared" si="6"/>
        <v>1</v>
      </c>
      <c r="X16" s="38">
        <f t="shared" si="6"/>
        <v>1</v>
      </c>
      <c r="Y16" s="38">
        <f t="shared" si="6"/>
        <v>1</v>
      </c>
      <c r="Z16" s="38">
        <f t="shared" si="6"/>
        <v>1</v>
      </c>
      <c r="AA16" s="38">
        <f t="shared" si="6"/>
        <v>1</v>
      </c>
      <c r="AC16" s="80">
        <f>MAX(D16:AA16)</f>
        <v>1</v>
      </c>
      <c r="AD16" s="47">
        <f>MIN(D16:AA16)</f>
        <v>1</v>
      </c>
      <c r="AE16" s="47">
        <f>SUM(D16:AA16)</f>
        <v>24</v>
      </c>
      <c r="AF16" s="47"/>
      <c r="AH16" s="94"/>
    </row>
    <row r="17" spans="1:34" x14ac:dyDescent="0.2">
      <c r="A17" s="33"/>
      <c r="B17" s="33"/>
      <c r="C17" s="45" t="s">
        <v>2</v>
      </c>
      <c r="D17" s="38">
        <f t="shared" si="6"/>
        <v>1</v>
      </c>
      <c r="E17" s="38">
        <f t="shared" si="6"/>
        <v>1</v>
      </c>
      <c r="F17" s="38">
        <f t="shared" si="6"/>
        <v>1</v>
      </c>
      <c r="G17" s="38">
        <f t="shared" si="6"/>
        <v>1</v>
      </c>
      <c r="H17" s="38">
        <f t="shared" si="6"/>
        <v>1</v>
      </c>
      <c r="I17" s="38">
        <f t="shared" si="6"/>
        <v>1</v>
      </c>
      <c r="J17" s="38">
        <f t="shared" si="6"/>
        <v>1</v>
      </c>
      <c r="K17" s="38">
        <f t="shared" si="6"/>
        <v>1</v>
      </c>
      <c r="L17" s="38">
        <f t="shared" si="6"/>
        <v>1</v>
      </c>
      <c r="M17" s="38">
        <f t="shared" si="6"/>
        <v>1</v>
      </c>
      <c r="N17" s="38">
        <f t="shared" si="6"/>
        <v>1</v>
      </c>
      <c r="O17" s="38">
        <f t="shared" si="6"/>
        <v>1</v>
      </c>
      <c r="P17" s="38">
        <f t="shared" si="6"/>
        <v>1</v>
      </c>
      <c r="Q17" s="38">
        <f t="shared" si="6"/>
        <v>1</v>
      </c>
      <c r="R17" s="38">
        <f t="shared" si="6"/>
        <v>1</v>
      </c>
      <c r="S17" s="38">
        <f t="shared" ref="S17:AA17" si="7">S102</f>
        <v>1</v>
      </c>
      <c r="T17" s="38">
        <f t="shared" si="7"/>
        <v>1</v>
      </c>
      <c r="U17" s="38">
        <f t="shared" si="7"/>
        <v>1</v>
      </c>
      <c r="V17" s="38">
        <f t="shared" si="7"/>
        <v>1</v>
      </c>
      <c r="W17" s="38">
        <f t="shared" si="7"/>
        <v>1</v>
      </c>
      <c r="X17" s="38">
        <f t="shared" si="7"/>
        <v>1</v>
      </c>
      <c r="Y17" s="38">
        <f t="shared" si="7"/>
        <v>1</v>
      </c>
      <c r="Z17" s="38">
        <f t="shared" si="7"/>
        <v>1</v>
      </c>
      <c r="AA17" s="38">
        <f t="shared" si="7"/>
        <v>1</v>
      </c>
      <c r="AC17" s="80">
        <f>MAX(D17:AA17)</f>
        <v>1</v>
      </c>
      <c r="AD17" s="47">
        <f>MIN(D17:AA17)</f>
        <v>1</v>
      </c>
      <c r="AE17" s="47">
        <f>SUM(D17:AA17)</f>
        <v>24</v>
      </c>
      <c r="AF17" s="47"/>
      <c r="AH17" s="94"/>
    </row>
    <row r="18" spans="1:34" x14ac:dyDescent="0.2">
      <c r="A18" s="68" t="s">
        <v>25</v>
      </c>
      <c r="B18" s="68" t="s">
        <v>37</v>
      </c>
      <c r="C18" s="78" t="s">
        <v>0</v>
      </c>
      <c r="D18" s="81">
        <f>IF(D15=1,0,1)</f>
        <v>0</v>
      </c>
      <c r="E18" s="81">
        <f t="shared" ref="E18:AA18" si="8">IF(E15=1,0,1)</f>
        <v>0</v>
      </c>
      <c r="F18" s="81">
        <f t="shared" si="8"/>
        <v>0</v>
      </c>
      <c r="G18" s="81">
        <f t="shared" si="8"/>
        <v>0</v>
      </c>
      <c r="H18" s="81">
        <f t="shared" si="8"/>
        <v>0</v>
      </c>
      <c r="I18" s="81">
        <f t="shared" si="8"/>
        <v>0</v>
      </c>
      <c r="J18" s="81">
        <f t="shared" si="8"/>
        <v>0</v>
      </c>
      <c r="K18" s="81">
        <f t="shared" si="8"/>
        <v>1</v>
      </c>
      <c r="L18" s="81">
        <f t="shared" si="8"/>
        <v>1</v>
      </c>
      <c r="M18" s="81">
        <f t="shared" si="8"/>
        <v>1</v>
      </c>
      <c r="N18" s="81">
        <f t="shared" si="8"/>
        <v>1</v>
      </c>
      <c r="O18" s="81">
        <f t="shared" si="8"/>
        <v>1</v>
      </c>
      <c r="P18" s="81">
        <f t="shared" si="8"/>
        <v>1</v>
      </c>
      <c r="Q18" s="81">
        <f t="shared" si="8"/>
        <v>1</v>
      </c>
      <c r="R18" s="81">
        <f t="shared" si="8"/>
        <v>1</v>
      </c>
      <c r="S18" s="81">
        <f t="shared" si="8"/>
        <v>1</v>
      </c>
      <c r="T18" s="81">
        <f t="shared" si="8"/>
        <v>1</v>
      </c>
      <c r="U18" s="81">
        <f t="shared" si="8"/>
        <v>1</v>
      </c>
      <c r="V18" s="81">
        <f t="shared" si="8"/>
        <v>0</v>
      </c>
      <c r="W18" s="81">
        <f t="shared" si="8"/>
        <v>0</v>
      </c>
      <c r="X18" s="81">
        <f t="shared" si="8"/>
        <v>0</v>
      </c>
      <c r="Y18" s="81">
        <f t="shared" si="8"/>
        <v>0</v>
      </c>
      <c r="Z18" s="81">
        <f t="shared" si="8"/>
        <v>0</v>
      </c>
      <c r="AA18" s="81">
        <f t="shared" si="8"/>
        <v>0</v>
      </c>
      <c r="AC18" s="115">
        <f t="shared" ref="AC18:AC20" si="9">MAX(D18:AA18)</f>
        <v>1</v>
      </c>
      <c r="AD18" s="72">
        <f t="shared" ref="AD18:AD20" si="10">MIN(D18:AA18)</f>
        <v>0</v>
      </c>
      <c r="AE18" s="114">
        <f t="shared" ref="AE18:AE20" si="11">SUM(D18:AA18)</f>
        <v>11</v>
      </c>
      <c r="AF18" s="71">
        <f>SUMPRODUCT(AE18:AE20,Notes!$C$49:$C$51)</f>
        <v>2761</v>
      </c>
      <c r="AH18" s="118" t="s">
        <v>161</v>
      </c>
    </row>
    <row r="19" spans="1:34" x14ac:dyDescent="0.2">
      <c r="A19" s="68"/>
      <c r="B19" s="68"/>
      <c r="C19" s="78" t="s">
        <v>1</v>
      </c>
      <c r="D19" s="81">
        <f t="shared" ref="D19:AA20" si="12">IF(D16=1,0,1)</f>
        <v>0</v>
      </c>
      <c r="E19" s="81">
        <f t="shared" si="12"/>
        <v>0</v>
      </c>
      <c r="F19" s="81">
        <f t="shared" si="12"/>
        <v>0</v>
      </c>
      <c r="G19" s="81">
        <f t="shared" si="12"/>
        <v>0</v>
      </c>
      <c r="H19" s="81">
        <f t="shared" si="12"/>
        <v>0</v>
      </c>
      <c r="I19" s="81">
        <f t="shared" si="12"/>
        <v>0</v>
      </c>
      <c r="J19" s="81">
        <f t="shared" si="12"/>
        <v>0</v>
      </c>
      <c r="K19" s="81">
        <f t="shared" si="12"/>
        <v>0</v>
      </c>
      <c r="L19" s="81">
        <f t="shared" si="12"/>
        <v>0</v>
      </c>
      <c r="M19" s="81">
        <f t="shared" si="12"/>
        <v>0</v>
      </c>
      <c r="N19" s="81">
        <f t="shared" si="12"/>
        <v>0</v>
      </c>
      <c r="O19" s="81">
        <f t="shared" si="12"/>
        <v>0</v>
      </c>
      <c r="P19" s="81">
        <f t="shared" si="12"/>
        <v>0</v>
      </c>
      <c r="Q19" s="81">
        <f t="shared" si="12"/>
        <v>0</v>
      </c>
      <c r="R19" s="81">
        <f t="shared" si="12"/>
        <v>0</v>
      </c>
      <c r="S19" s="81">
        <f t="shared" si="12"/>
        <v>0</v>
      </c>
      <c r="T19" s="81">
        <f t="shared" si="12"/>
        <v>0</v>
      </c>
      <c r="U19" s="81">
        <f t="shared" si="12"/>
        <v>0</v>
      </c>
      <c r="V19" s="81">
        <f t="shared" si="12"/>
        <v>0</v>
      </c>
      <c r="W19" s="81">
        <f t="shared" si="12"/>
        <v>0</v>
      </c>
      <c r="X19" s="81">
        <f t="shared" si="12"/>
        <v>0</v>
      </c>
      <c r="Y19" s="81">
        <f t="shared" si="12"/>
        <v>0</v>
      </c>
      <c r="Z19" s="81">
        <f t="shared" si="12"/>
        <v>0</v>
      </c>
      <c r="AA19" s="81">
        <f t="shared" si="12"/>
        <v>0</v>
      </c>
      <c r="AC19" s="115">
        <f t="shared" si="9"/>
        <v>0</v>
      </c>
      <c r="AD19" s="72">
        <f t="shared" si="10"/>
        <v>0</v>
      </c>
      <c r="AE19" s="114">
        <f t="shared" si="11"/>
        <v>0</v>
      </c>
      <c r="AF19" s="114"/>
      <c r="AH19" s="119" t="s">
        <v>160</v>
      </c>
    </row>
    <row r="20" spans="1:34" x14ac:dyDescent="0.2">
      <c r="A20" s="68"/>
      <c r="B20" s="68"/>
      <c r="C20" s="78" t="s">
        <v>2</v>
      </c>
      <c r="D20" s="81">
        <f t="shared" si="12"/>
        <v>0</v>
      </c>
      <c r="E20" s="81">
        <f t="shared" si="12"/>
        <v>0</v>
      </c>
      <c r="F20" s="81">
        <f t="shared" si="12"/>
        <v>0</v>
      </c>
      <c r="G20" s="81">
        <f t="shared" si="12"/>
        <v>0</v>
      </c>
      <c r="H20" s="81">
        <f t="shared" si="12"/>
        <v>0</v>
      </c>
      <c r="I20" s="81">
        <f t="shared" si="12"/>
        <v>0</v>
      </c>
      <c r="J20" s="81">
        <f t="shared" si="12"/>
        <v>0</v>
      </c>
      <c r="K20" s="81">
        <f t="shared" si="12"/>
        <v>0</v>
      </c>
      <c r="L20" s="81">
        <f t="shared" si="12"/>
        <v>0</v>
      </c>
      <c r="M20" s="81">
        <f t="shared" si="12"/>
        <v>0</v>
      </c>
      <c r="N20" s="81">
        <f t="shared" si="12"/>
        <v>0</v>
      </c>
      <c r="O20" s="81">
        <f t="shared" si="12"/>
        <v>0</v>
      </c>
      <c r="P20" s="81">
        <f t="shared" si="12"/>
        <v>0</v>
      </c>
      <c r="Q20" s="81">
        <f t="shared" si="12"/>
        <v>0</v>
      </c>
      <c r="R20" s="81">
        <f t="shared" si="12"/>
        <v>0</v>
      </c>
      <c r="S20" s="81">
        <f t="shared" si="12"/>
        <v>0</v>
      </c>
      <c r="T20" s="81">
        <f t="shared" si="12"/>
        <v>0</v>
      </c>
      <c r="U20" s="81">
        <f t="shared" si="12"/>
        <v>0</v>
      </c>
      <c r="V20" s="81">
        <f t="shared" si="12"/>
        <v>0</v>
      </c>
      <c r="W20" s="81">
        <f t="shared" si="12"/>
        <v>0</v>
      </c>
      <c r="X20" s="81">
        <f t="shared" si="12"/>
        <v>0</v>
      </c>
      <c r="Y20" s="81">
        <f t="shared" si="12"/>
        <v>0</v>
      </c>
      <c r="Z20" s="81">
        <f t="shared" si="12"/>
        <v>0</v>
      </c>
      <c r="AA20" s="81">
        <f t="shared" si="12"/>
        <v>0</v>
      </c>
      <c r="AC20" s="115">
        <f t="shared" si="9"/>
        <v>0</v>
      </c>
      <c r="AD20" s="72">
        <f t="shared" si="10"/>
        <v>0</v>
      </c>
      <c r="AE20" s="114">
        <f t="shared" si="11"/>
        <v>0</v>
      </c>
      <c r="AF20" s="114"/>
      <c r="AH20" s="119"/>
    </row>
    <row r="21" spans="1:34" x14ac:dyDescent="0.2">
      <c r="A21" s="33" t="s">
        <v>26</v>
      </c>
      <c r="B21" s="33" t="s">
        <v>36</v>
      </c>
      <c r="C21" s="45" t="s">
        <v>0</v>
      </c>
      <c r="D21" s="43">
        <f>D103</f>
        <v>80</v>
      </c>
      <c r="E21" s="43">
        <f t="shared" ref="E21:AA21" si="13">E103</f>
        <v>80</v>
      </c>
      <c r="F21" s="43">
        <f t="shared" si="13"/>
        <v>80</v>
      </c>
      <c r="G21" s="43">
        <f t="shared" si="13"/>
        <v>80</v>
      </c>
      <c r="H21" s="43">
        <f t="shared" si="13"/>
        <v>80</v>
      </c>
      <c r="I21" s="43">
        <f t="shared" si="13"/>
        <v>80</v>
      </c>
      <c r="J21" s="43">
        <f t="shared" si="13"/>
        <v>80</v>
      </c>
      <c r="K21" s="43">
        <f t="shared" si="13"/>
        <v>80</v>
      </c>
      <c r="L21" s="43">
        <f t="shared" si="13"/>
        <v>80</v>
      </c>
      <c r="M21" s="43">
        <f t="shared" si="13"/>
        <v>80</v>
      </c>
      <c r="N21" s="43">
        <f t="shared" si="13"/>
        <v>80</v>
      </c>
      <c r="O21" s="43">
        <f t="shared" si="13"/>
        <v>80</v>
      </c>
      <c r="P21" s="43">
        <f t="shared" si="13"/>
        <v>80</v>
      </c>
      <c r="Q21" s="43">
        <f t="shared" si="13"/>
        <v>80</v>
      </c>
      <c r="R21" s="43">
        <f t="shared" si="13"/>
        <v>80</v>
      </c>
      <c r="S21" s="43">
        <f t="shared" si="13"/>
        <v>80</v>
      </c>
      <c r="T21" s="43">
        <f t="shared" si="13"/>
        <v>80</v>
      </c>
      <c r="U21" s="43">
        <f t="shared" si="13"/>
        <v>80</v>
      </c>
      <c r="V21" s="43">
        <f t="shared" si="13"/>
        <v>80</v>
      </c>
      <c r="W21" s="43">
        <f t="shared" si="13"/>
        <v>80</v>
      </c>
      <c r="X21" s="43">
        <f t="shared" si="13"/>
        <v>80</v>
      </c>
      <c r="Y21" s="43">
        <f t="shared" si="13"/>
        <v>80</v>
      </c>
      <c r="Z21" s="43">
        <f t="shared" si="13"/>
        <v>80</v>
      </c>
      <c r="AA21" s="43">
        <f t="shared" si="13"/>
        <v>80</v>
      </c>
      <c r="AC21" s="76">
        <f t="shared" ref="AC21:AC26" si="14">MAX(D21:AA21)</f>
        <v>80</v>
      </c>
      <c r="AD21" s="42">
        <f t="shared" ref="AD21:AD26" si="15">MIN(D21:AA21)</f>
        <v>80</v>
      </c>
      <c r="AE21" s="43">
        <f t="shared" ref="AE21:AE26" si="16">AVERAGE(D21:AA21)</f>
        <v>80</v>
      </c>
      <c r="AF21" s="46"/>
      <c r="AH21" s="54" t="s">
        <v>159</v>
      </c>
    </row>
    <row r="22" spans="1:34" x14ac:dyDescent="0.2">
      <c r="A22" s="33"/>
      <c r="B22" s="33"/>
      <c r="C22" s="45" t="s">
        <v>1</v>
      </c>
      <c r="D22" s="43">
        <f t="shared" ref="D22:AA26" si="17">D104</f>
        <v>80</v>
      </c>
      <c r="E22" s="43">
        <f t="shared" si="17"/>
        <v>80</v>
      </c>
      <c r="F22" s="43">
        <f t="shared" si="17"/>
        <v>80</v>
      </c>
      <c r="G22" s="43">
        <f t="shared" si="17"/>
        <v>80</v>
      </c>
      <c r="H22" s="43">
        <f t="shared" si="17"/>
        <v>80</v>
      </c>
      <c r="I22" s="43">
        <f t="shared" si="17"/>
        <v>80</v>
      </c>
      <c r="J22" s="43">
        <f t="shared" si="17"/>
        <v>80</v>
      </c>
      <c r="K22" s="43">
        <f t="shared" si="17"/>
        <v>80</v>
      </c>
      <c r="L22" s="43">
        <f t="shared" si="17"/>
        <v>80</v>
      </c>
      <c r="M22" s="43">
        <f t="shared" si="17"/>
        <v>80</v>
      </c>
      <c r="N22" s="43">
        <f t="shared" si="17"/>
        <v>80</v>
      </c>
      <c r="O22" s="43">
        <f t="shared" si="17"/>
        <v>80</v>
      </c>
      <c r="P22" s="43">
        <f t="shared" si="17"/>
        <v>80</v>
      </c>
      <c r="Q22" s="43">
        <f t="shared" si="17"/>
        <v>80</v>
      </c>
      <c r="R22" s="43">
        <f t="shared" si="17"/>
        <v>80</v>
      </c>
      <c r="S22" s="43">
        <f t="shared" si="17"/>
        <v>80</v>
      </c>
      <c r="T22" s="43">
        <f t="shared" si="17"/>
        <v>80</v>
      </c>
      <c r="U22" s="43">
        <f t="shared" si="17"/>
        <v>80</v>
      </c>
      <c r="V22" s="43">
        <f t="shared" si="17"/>
        <v>80</v>
      </c>
      <c r="W22" s="43">
        <f t="shared" si="17"/>
        <v>80</v>
      </c>
      <c r="X22" s="43">
        <f t="shared" si="17"/>
        <v>80</v>
      </c>
      <c r="Y22" s="43">
        <f t="shared" si="17"/>
        <v>80</v>
      </c>
      <c r="Z22" s="43">
        <f t="shared" si="17"/>
        <v>80</v>
      </c>
      <c r="AA22" s="43">
        <f t="shared" si="17"/>
        <v>80</v>
      </c>
      <c r="AC22" s="76">
        <f t="shared" si="14"/>
        <v>80</v>
      </c>
      <c r="AD22" s="42">
        <f t="shared" si="15"/>
        <v>80</v>
      </c>
      <c r="AE22" s="43">
        <f t="shared" si="16"/>
        <v>80</v>
      </c>
      <c r="AF22" s="46"/>
      <c r="AH22" s="54"/>
    </row>
    <row r="23" spans="1:34" x14ac:dyDescent="0.2">
      <c r="A23" s="33"/>
      <c r="B23" s="33"/>
      <c r="C23" s="45" t="s">
        <v>2</v>
      </c>
      <c r="D23" s="43">
        <f t="shared" si="17"/>
        <v>80</v>
      </c>
      <c r="E23" s="43">
        <f t="shared" si="17"/>
        <v>80</v>
      </c>
      <c r="F23" s="43">
        <f t="shared" si="17"/>
        <v>80</v>
      </c>
      <c r="G23" s="43">
        <f t="shared" si="17"/>
        <v>80</v>
      </c>
      <c r="H23" s="43">
        <f t="shared" si="17"/>
        <v>80</v>
      </c>
      <c r="I23" s="43">
        <f t="shared" si="17"/>
        <v>80</v>
      </c>
      <c r="J23" s="43">
        <f t="shared" si="17"/>
        <v>80</v>
      </c>
      <c r="K23" s="43">
        <f t="shared" si="17"/>
        <v>80</v>
      </c>
      <c r="L23" s="43">
        <f t="shared" si="17"/>
        <v>80</v>
      </c>
      <c r="M23" s="43">
        <f t="shared" si="17"/>
        <v>80</v>
      </c>
      <c r="N23" s="43">
        <f t="shared" si="17"/>
        <v>80</v>
      </c>
      <c r="O23" s="43">
        <f t="shared" si="17"/>
        <v>80</v>
      </c>
      <c r="P23" s="43">
        <f t="shared" si="17"/>
        <v>80</v>
      </c>
      <c r="Q23" s="43">
        <f t="shared" si="17"/>
        <v>80</v>
      </c>
      <c r="R23" s="43">
        <f t="shared" si="17"/>
        <v>80</v>
      </c>
      <c r="S23" s="43">
        <f t="shared" si="17"/>
        <v>80</v>
      </c>
      <c r="T23" s="43">
        <f t="shared" si="17"/>
        <v>80</v>
      </c>
      <c r="U23" s="43">
        <f t="shared" si="17"/>
        <v>80</v>
      </c>
      <c r="V23" s="43">
        <f t="shared" si="17"/>
        <v>80</v>
      </c>
      <c r="W23" s="43">
        <f t="shared" si="17"/>
        <v>80</v>
      </c>
      <c r="X23" s="43">
        <f t="shared" si="17"/>
        <v>80</v>
      </c>
      <c r="Y23" s="43">
        <f t="shared" si="17"/>
        <v>80</v>
      </c>
      <c r="Z23" s="43">
        <f t="shared" si="17"/>
        <v>80</v>
      </c>
      <c r="AA23" s="43">
        <f t="shared" si="17"/>
        <v>80</v>
      </c>
      <c r="AC23" s="76">
        <f t="shared" si="14"/>
        <v>80</v>
      </c>
      <c r="AD23" s="42">
        <f t="shared" si="15"/>
        <v>80</v>
      </c>
      <c r="AE23" s="43">
        <f t="shared" si="16"/>
        <v>80</v>
      </c>
      <c r="AF23" s="46"/>
      <c r="AH23" s="54"/>
    </row>
    <row r="24" spans="1:34" x14ac:dyDescent="0.2">
      <c r="A24" s="68" t="s">
        <v>27</v>
      </c>
      <c r="B24" s="68" t="s">
        <v>36</v>
      </c>
      <c r="C24" s="78" t="s">
        <v>0</v>
      </c>
      <c r="D24" s="71">
        <f t="shared" si="17"/>
        <v>60</v>
      </c>
      <c r="E24" s="71">
        <f t="shared" si="17"/>
        <v>60</v>
      </c>
      <c r="F24" s="71">
        <f t="shared" si="17"/>
        <v>60</v>
      </c>
      <c r="G24" s="71">
        <f t="shared" si="17"/>
        <v>60</v>
      </c>
      <c r="H24" s="71">
        <f t="shared" si="17"/>
        <v>60</v>
      </c>
      <c r="I24" s="71">
        <f t="shared" si="17"/>
        <v>60</v>
      </c>
      <c r="J24" s="71">
        <f t="shared" si="17"/>
        <v>60</v>
      </c>
      <c r="K24" s="71">
        <f t="shared" si="17"/>
        <v>60</v>
      </c>
      <c r="L24" s="71">
        <f t="shared" si="17"/>
        <v>60</v>
      </c>
      <c r="M24" s="71">
        <f t="shared" si="17"/>
        <v>60</v>
      </c>
      <c r="N24" s="71">
        <f t="shared" si="17"/>
        <v>60</v>
      </c>
      <c r="O24" s="71">
        <f t="shared" si="17"/>
        <v>60</v>
      </c>
      <c r="P24" s="71">
        <f t="shared" si="17"/>
        <v>60</v>
      </c>
      <c r="Q24" s="71">
        <f t="shared" si="17"/>
        <v>60</v>
      </c>
      <c r="R24" s="71">
        <f t="shared" si="17"/>
        <v>60</v>
      </c>
      <c r="S24" s="71">
        <f t="shared" si="17"/>
        <v>60</v>
      </c>
      <c r="T24" s="71">
        <f t="shared" si="17"/>
        <v>60</v>
      </c>
      <c r="U24" s="71">
        <f t="shared" si="17"/>
        <v>60</v>
      </c>
      <c r="V24" s="71">
        <f t="shared" si="17"/>
        <v>60</v>
      </c>
      <c r="W24" s="71">
        <f t="shared" si="17"/>
        <v>60</v>
      </c>
      <c r="X24" s="71">
        <f t="shared" si="17"/>
        <v>60</v>
      </c>
      <c r="Y24" s="71">
        <f t="shared" si="17"/>
        <v>60</v>
      </c>
      <c r="Z24" s="71">
        <f t="shared" si="17"/>
        <v>60</v>
      </c>
      <c r="AA24" s="71">
        <f t="shared" si="17"/>
        <v>60</v>
      </c>
      <c r="AC24" s="115">
        <f t="shared" si="14"/>
        <v>60</v>
      </c>
      <c r="AD24" s="72">
        <f t="shared" si="15"/>
        <v>60</v>
      </c>
      <c r="AE24" s="72">
        <f t="shared" si="16"/>
        <v>60</v>
      </c>
      <c r="AF24" s="114"/>
      <c r="AH24" s="119" t="s">
        <v>159</v>
      </c>
    </row>
    <row r="25" spans="1:34" x14ac:dyDescent="0.2">
      <c r="A25" s="68"/>
      <c r="B25" s="68"/>
      <c r="C25" s="78" t="s">
        <v>1</v>
      </c>
      <c r="D25" s="71">
        <f t="shared" si="17"/>
        <v>60</v>
      </c>
      <c r="E25" s="71">
        <f t="shared" si="17"/>
        <v>60</v>
      </c>
      <c r="F25" s="71">
        <f t="shared" si="17"/>
        <v>60</v>
      </c>
      <c r="G25" s="71">
        <f t="shared" si="17"/>
        <v>60</v>
      </c>
      <c r="H25" s="71">
        <f t="shared" si="17"/>
        <v>60</v>
      </c>
      <c r="I25" s="71">
        <f t="shared" si="17"/>
        <v>60</v>
      </c>
      <c r="J25" s="71">
        <f t="shared" si="17"/>
        <v>60</v>
      </c>
      <c r="K25" s="71">
        <f t="shared" si="17"/>
        <v>60</v>
      </c>
      <c r="L25" s="71">
        <f t="shared" si="17"/>
        <v>60</v>
      </c>
      <c r="M25" s="71">
        <f t="shared" si="17"/>
        <v>60</v>
      </c>
      <c r="N25" s="71">
        <f t="shared" si="17"/>
        <v>60</v>
      </c>
      <c r="O25" s="71">
        <f t="shared" si="17"/>
        <v>60</v>
      </c>
      <c r="P25" s="71">
        <f t="shared" si="17"/>
        <v>60</v>
      </c>
      <c r="Q25" s="71">
        <f t="shared" si="17"/>
        <v>60</v>
      </c>
      <c r="R25" s="71">
        <f t="shared" si="17"/>
        <v>60</v>
      </c>
      <c r="S25" s="71">
        <f t="shared" si="17"/>
        <v>60</v>
      </c>
      <c r="T25" s="71">
        <f t="shared" si="17"/>
        <v>60</v>
      </c>
      <c r="U25" s="71">
        <f t="shared" si="17"/>
        <v>60</v>
      </c>
      <c r="V25" s="71">
        <f t="shared" si="17"/>
        <v>60</v>
      </c>
      <c r="W25" s="71">
        <f t="shared" si="17"/>
        <v>60</v>
      </c>
      <c r="X25" s="71">
        <f t="shared" si="17"/>
        <v>60</v>
      </c>
      <c r="Y25" s="71">
        <f t="shared" si="17"/>
        <v>60</v>
      </c>
      <c r="Z25" s="71">
        <f t="shared" si="17"/>
        <v>60</v>
      </c>
      <c r="AA25" s="71">
        <f t="shared" si="17"/>
        <v>60</v>
      </c>
      <c r="AC25" s="115">
        <f t="shared" si="14"/>
        <v>60</v>
      </c>
      <c r="AD25" s="72">
        <f t="shared" si="15"/>
        <v>60</v>
      </c>
      <c r="AE25" s="72">
        <f t="shared" si="16"/>
        <v>60</v>
      </c>
      <c r="AF25" s="114"/>
      <c r="AH25" s="119"/>
    </row>
    <row r="26" spans="1:34" x14ac:dyDescent="0.2">
      <c r="A26" s="68"/>
      <c r="B26" s="68"/>
      <c r="C26" s="78" t="s">
        <v>2</v>
      </c>
      <c r="D26" s="72">
        <f t="shared" si="17"/>
        <v>60</v>
      </c>
      <c r="E26" s="72">
        <f t="shared" si="17"/>
        <v>60</v>
      </c>
      <c r="F26" s="72">
        <f t="shared" si="17"/>
        <v>60</v>
      </c>
      <c r="G26" s="72">
        <f t="shared" si="17"/>
        <v>60</v>
      </c>
      <c r="H26" s="72">
        <f t="shared" si="17"/>
        <v>60</v>
      </c>
      <c r="I26" s="72">
        <f t="shared" si="17"/>
        <v>60</v>
      </c>
      <c r="J26" s="72">
        <f t="shared" si="17"/>
        <v>60</v>
      </c>
      <c r="K26" s="72">
        <f t="shared" si="17"/>
        <v>60</v>
      </c>
      <c r="L26" s="72">
        <f t="shared" si="17"/>
        <v>60</v>
      </c>
      <c r="M26" s="72">
        <f t="shared" si="17"/>
        <v>60</v>
      </c>
      <c r="N26" s="72">
        <f t="shared" si="17"/>
        <v>60</v>
      </c>
      <c r="O26" s="72">
        <f t="shared" si="17"/>
        <v>60</v>
      </c>
      <c r="P26" s="72">
        <f t="shared" si="17"/>
        <v>60</v>
      </c>
      <c r="Q26" s="72">
        <f t="shared" si="17"/>
        <v>60</v>
      </c>
      <c r="R26" s="72">
        <f t="shared" si="17"/>
        <v>60</v>
      </c>
      <c r="S26" s="72">
        <f t="shared" si="17"/>
        <v>60</v>
      </c>
      <c r="T26" s="72">
        <f t="shared" si="17"/>
        <v>60</v>
      </c>
      <c r="U26" s="72">
        <f t="shared" si="17"/>
        <v>60</v>
      </c>
      <c r="V26" s="72">
        <f t="shared" si="17"/>
        <v>60</v>
      </c>
      <c r="W26" s="72">
        <f t="shared" si="17"/>
        <v>60</v>
      </c>
      <c r="X26" s="72">
        <f t="shared" si="17"/>
        <v>60</v>
      </c>
      <c r="Y26" s="72">
        <f t="shared" si="17"/>
        <v>60</v>
      </c>
      <c r="Z26" s="72">
        <f t="shared" si="17"/>
        <v>60</v>
      </c>
      <c r="AA26" s="72">
        <f t="shared" si="17"/>
        <v>60</v>
      </c>
      <c r="AC26" s="115">
        <f t="shared" si="14"/>
        <v>60</v>
      </c>
      <c r="AD26" s="72">
        <f t="shared" si="15"/>
        <v>60</v>
      </c>
      <c r="AE26" s="72">
        <f t="shared" si="16"/>
        <v>60</v>
      </c>
      <c r="AF26" s="114"/>
      <c r="AH26" s="119"/>
    </row>
    <row r="27" spans="1:34" x14ac:dyDescent="0.2">
      <c r="A27" s="33" t="s">
        <v>33</v>
      </c>
      <c r="B27" s="33" t="s">
        <v>29</v>
      </c>
      <c r="C27" s="45" t="s">
        <v>0</v>
      </c>
      <c r="D27" s="38">
        <f>D71</f>
        <v>0.02</v>
      </c>
      <c r="E27" s="38">
        <f t="shared" ref="E27:AA27" si="18">E71</f>
        <v>0.02</v>
      </c>
      <c r="F27" s="38">
        <f t="shared" si="18"/>
        <v>0.02</v>
      </c>
      <c r="G27" s="38">
        <f t="shared" si="18"/>
        <v>0.02</v>
      </c>
      <c r="H27" s="38">
        <f t="shared" si="18"/>
        <v>0.05</v>
      </c>
      <c r="I27" s="38">
        <f t="shared" si="18"/>
        <v>7.0000000000000007E-2</v>
      </c>
      <c r="J27" s="38">
        <f t="shared" si="18"/>
        <v>7.0000000000000007E-2</v>
      </c>
      <c r="K27" s="38">
        <f t="shared" si="18"/>
        <v>0.1</v>
      </c>
      <c r="L27" s="38">
        <f t="shared" si="18"/>
        <v>0.3</v>
      </c>
      <c r="M27" s="38">
        <f t="shared" si="18"/>
        <v>0.36</v>
      </c>
      <c r="N27" s="38">
        <f t="shared" si="18"/>
        <v>0.36</v>
      </c>
      <c r="O27" s="38">
        <f t="shared" si="18"/>
        <v>0.46</v>
      </c>
      <c r="P27" s="38">
        <f t="shared" si="18"/>
        <v>0.56999999999999995</v>
      </c>
      <c r="Q27" s="38">
        <f t="shared" si="18"/>
        <v>0.43</v>
      </c>
      <c r="R27" s="38">
        <f t="shared" si="18"/>
        <v>0.38</v>
      </c>
      <c r="S27" s="38">
        <f t="shared" si="18"/>
        <v>0.4</v>
      </c>
      <c r="T27" s="38">
        <f t="shared" si="18"/>
        <v>0.3</v>
      </c>
      <c r="U27" s="38">
        <f t="shared" si="18"/>
        <v>0.18</v>
      </c>
      <c r="V27" s="38">
        <f t="shared" si="18"/>
        <v>0.03</v>
      </c>
      <c r="W27" s="38">
        <f t="shared" si="18"/>
        <v>0.03</v>
      </c>
      <c r="X27" s="38">
        <f t="shared" si="18"/>
        <v>0.03</v>
      </c>
      <c r="Y27" s="38">
        <f t="shared" si="18"/>
        <v>0.03</v>
      </c>
      <c r="Z27" s="38">
        <f t="shared" si="18"/>
        <v>0.03</v>
      </c>
      <c r="AA27" s="38">
        <f t="shared" si="18"/>
        <v>0.03</v>
      </c>
      <c r="AC27" s="75">
        <f t="shared" ref="AC27:AC29" si="19">MAX(D27:AA27)</f>
        <v>0.56999999999999995</v>
      </c>
      <c r="AD27" s="46">
        <f t="shared" ref="AD27:AD29" si="20">MIN(D27:AA27)</f>
        <v>0.02</v>
      </c>
      <c r="AE27" s="46">
        <f t="shared" ref="AE27:AE29" si="21">SUM(D27:AA27)</f>
        <v>4.2900000000000009</v>
      </c>
      <c r="AF27" s="39">
        <f>SUMPRODUCT(AE27:AE29,Notes!$C$49:$C$51)</f>
        <v>1156.3500000000001</v>
      </c>
      <c r="AH27" s="120" t="s">
        <v>166</v>
      </c>
    </row>
    <row r="28" spans="1:34" x14ac:dyDescent="0.2">
      <c r="A28" s="33"/>
      <c r="B28" s="33"/>
      <c r="C28" s="45" t="s">
        <v>1</v>
      </c>
      <c r="D28" s="38">
        <f t="shared" ref="D28:AA28" si="22">D72</f>
        <v>0.02</v>
      </c>
      <c r="E28" s="38">
        <f t="shared" si="22"/>
        <v>0.02</v>
      </c>
      <c r="F28" s="38">
        <f t="shared" si="22"/>
        <v>0.02</v>
      </c>
      <c r="G28" s="38">
        <f t="shared" si="22"/>
        <v>0.02</v>
      </c>
      <c r="H28" s="38">
        <f t="shared" si="22"/>
        <v>0.02</v>
      </c>
      <c r="I28" s="38">
        <f t="shared" si="22"/>
        <v>0.02</v>
      </c>
      <c r="J28" s="38">
        <f t="shared" si="22"/>
        <v>0.02</v>
      </c>
      <c r="K28" s="38">
        <f t="shared" si="22"/>
        <v>0.02</v>
      </c>
      <c r="L28" s="38">
        <f t="shared" si="22"/>
        <v>0.06</v>
      </c>
      <c r="M28" s="38">
        <f t="shared" si="22"/>
        <v>0.12</v>
      </c>
      <c r="N28" s="38">
        <f t="shared" si="22"/>
        <v>0.12</v>
      </c>
      <c r="O28" s="38">
        <f t="shared" si="22"/>
        <v>0.17</v>
      </c>
      <c r="P28" s="38">
        <f t="shared" si="22"/>
        <v>0.04</v>
      </c>
      <c r="Q28" s="38">
        <f t="shared" si="22"/>
        <v>0.04</v>
      </c>
      <c r="R28" s="38">
        <f t="shared" si="22"/>
        <v>0.02</v>
      </c>
      <c r="S28" s="38">
        <f t="shared" si="22"/>
        <v>0.02</v>
      </c>
      <c r="T28" s="38">
        <f t="shared" si="22"/>
        <v>0.02</v>
      </c>
      <c r="U28" s="38">
        <f t="shared" si="22"/>
        <v>0.02</v>
      </c>
      <c r="V28" s="38">
        <f t="shared" si="22"/>
        <v>0.02</v>
      </c>
      <c r="W28" s="38">
        <f t="shared" si="22"/>
        <v>0.02</v>
      </c>
      <c r="X28" s="38">
        <f t="shared" si="22"/>
        <v>0.02</v>
      </c>
      <c r="Y28" s="38">
        <f t="shared" si="22"/>
        <v>0.02</v>
      </c>
      <c r="Z28" s="38">
        <f t="shared" si="22"/>
        <v>0.02</v>
      </c>
      <c r="AA28" s="38">
        <f t="shared" si="22"/>
        <v>0.02</v>
      </c>
      <c r="AC28" s="75">
        <f t="shared" si="19"/>
        <v>0.17</v>
      </c>
      <c r="AD28" s="46">
        <f t="shared" si="20"/>
        <v>0.02</v>
      </c>
      <c r="AE28" s="46">
        <f t="shared" si="21"/>
        <v>0.91000000000000025</v>
      </c>
      <c r="AF28" s="46"/>
      <c r="AH28" s="54"/>
    </row>
    <row r="29" spans="1:34" x14ac:dyDescent="0.2">
      <c r="A29" s="33"/>
      <c r="B29" s="33"/>
      <c r="C29" s="45" t="s">
        <v>2</v>
      </c>
      <c r="D29" s="38">
        <f t="shared" ref="D29:AA29" si="23">D73</f>
        <v>0.02</v>
      </c>
      <c r="E29" s="38">
        <f t="shared" si="23"/>
        <v>0.02</v>
      </c>
      <c r="F29" s="38">
        <f t="shared" si="23"/>
        <v>0.02</v>
      </c>
      <c r="G29" s="38">
        <f t="shared" si="23"/>
        <v>0.02</v>
      </c>
      <c r="H29" s="38">
        <f t="shared" si="23"/>
        <v>0.02</v>
      </c>
      <c r="I29" s="38">
        <f t="shared" si="23"/>
        <v>0.02</v>
      </c>
      <c r="J29" s="38">
        <f t="shared" si="23"/>
        <v>0.02</v>
      </c>
      <c r="K29" s="38">
        <f t="shared" si="23"/>
        <v>0.02</v>
      </c>
      <c r="L29" s="38">
        <f t="shared" si="23"/>
        <v>0.02</v>
      </c>
      <c r="M29" s="38">
        <f t="shared" si="23"/>
        <v>0.02</v>
      </c>
      <c r="N29" s="38">
        <f t="shared" si="23"/>
        <v>0.02</v>
      </c>
      <c r="O29" s="38">
        <f t="shared" si="23"/>
        <v>0.02</v>
      </c>
      <c r="P29" s="38">
        <f t="shared" si="23"/>
        <v>0.04</v>
      </c>
      <c r="Q29" s="38">
        <f t="shared" si="23"/>
        <v>0.04</v>
      </c>
      <c r="R29" s="38">
        <f t="shared" si="23"/>
        <v>0.02</v>
      </c>
      <c r="S29" s="38">
        <f t="shared" si="23"/>
        <v>0.02</v>
      </c>
      <c r="T29" s="38">
        <f t="shared" si="23"/>
        <v>0.02</v>
      </c>
      <c r="U29" s="38">
        <f t="shared" si="23"/>
        <v>0.02</v>
      </c>
      <c r="V29" s="38">
        <f t="shared" si="23"/>
        <v>0.02</v>
      </c>
      <c r="W29" s="38">
        <f t="shared" si="23"/>
        <v>0.02</v>
      </c>
      <c r="X29" s="38">
        <f t="shared" si="23"/>
        <v>0.02</v>
      </c>
      <c r="Y29" s="38">
        <f t="shared" si="23"/>
        <v>0.02</v>
      </c>
      <c r="Z29" s="38">
        <f t="shared" si="23"/>
        <v>0.02</v>
      </c>
      <c r="AA29" s="38">
        <f t="shared" si="23"/>
        <v>0.02</v>
      </c>
      <c r="AC29" s="75">
        <f t="shared" si="19"/>
        <v>0.04</v>
      </c>
      <c r="AD29" s="46">
        <f t="shared" si="20"/>
        <v>0.02</v>
      </c>
      <c r="AE29" s="46">
        <f t="shared" si="21"/>
        <v>0.52000000000000013</v>
      </c>
      <c r="AF29" s="46"/>
      <c r="AH29" s="54"/>
    </row>
    <row r="30" spans="1:34" x14ac:dyDescent="0.2">
      <c r="A30" s="68" t="s">
        <v>28</v>
      </c>
      <c r="B30" s="68" t="s">
        <v>36</v>
      </c>
      <c r="C30" s="78" t="s">
        <v>0</v>
      </c>
      <c r="D30" s="73">
        <f t="shared" ref="D30:AA32" si="24">D74</f>
        <v>135</v>
      </c>
      <c r="E30" s="73">
        <f t="shared" si="24"/>
        <v>135</v>
      </c>
      <c r="F30" s="73">
        <f t="shared" si="24"/>
        <v>135</v>
      </c>
      <c r="G30" s="73">
        <f t="shared" si="24"/>
        <v>135</v>
      </c>
      <c r="H30" s="73">
        <f t="shared" si="24"/>
        <v>135</v>
      </c>
      <c r="I30" s="73">
        <f t="shared" si="24"/>
        <v>135</v>
      </c>
      <c r="J30" s="73">
        <f t="shared" si="24"/>
        <v>135</v>
      </c>
      <c r="K30" s="73">
        <f t="shared" si="24"/>
        <v>135</v>
      </c>
      <c r="L30" s="73">
        <f t="shared" si="24"/>
        <v>135</v>
      </c>
      <c r="M30" s="73">
        <f t="shared" si="24"/>
        <v>135</v>
      </c>
      <c r="N30" s="73">
        <f t="shared" si="24"/>
        <v>135</v>
      </c>
      <c r="O30" s="73">
        <f t="shared" si="24"/>
        <v>135</v>
      </c>
      <c r="P30" s="73">
        <f t="shared" si="24"/>
        <v>135</v>
      </c>
      <c r="Q30" s="73">
        <f t="shared" si="24"/>
        <v>135</v>
      </c>
      <c r="R30" s="73">
        <f t="shared" si="24"/>
        <v>135</v>
      </c>
      <c r="S30" s="73">
        <f t="shared" si="24"/>
        <v>135</v>
      </c>
      <c r="T30" s="73">
        <f t="shared" si="24"/>
        <v>135</v>
      </c>
      <c r="U30" s="73">
        <f t="shared" si="24"/>
        <v>135</v>
      </c>
      <c r="V30" s="73">
        <f t="shared" si="24"/>
        <v>135</v>
      </c>
      <c r="W30" s="73">
        <f t="shared" si="24"/>
        <v>135</v>
      </c>
      <c r="X30" s="73">
        <f t="shared" si="24"/>
        <v>135</v>
      </c>
      <c r="Y30" s="73">
        <f t="shared" si="24"/>
        <v>135</v>
      </c>
      <c r="Z30" s="73">
        <f t="shared" si="24"/>
        <v>135</v>
      </c>
      <c r="AA30" s="73">
        <f t="shared" si="24"/>
        <v>135</v>
      </c>
      <c r="AC30" s="115">
        <f>MAX(D30:AA30)</f>
        <v>135</v>
      </c>
      <c r="AD30" s="72">
        <f>MIN(D30:AA30)</f>
        <v>135</v>
      </c>
      <c r="AE30" s="72">
        <f>AVERAGE(D30:AA30)</f>
        <v>135</v>
      </c>
      <c r="AF30" s="114"/>
      <c r="AH30" s="119" t="s">
        <v>166</v>
      </c>
    </row>
    <row r="31" spans="1:34" x14ac:dyDescent="0.2">
      <c r="A31" s="68"/>
      <c r="B31" s="68"/>
      <c r="C31" s="78" t="s">
        <v>1</v>
      </c>
      <c r="D31" s="73">
        <f t="shared" si="24"/>
        <v>135</v>
      </c>
      <c r="E31" s="73">
        <f t="shared" si="24"/>
        <v>135</v>
      </c>
      <c r="F31" s="73">
        <f t="shared" si="24"/>
        <v>135</v>
      </c>
      <c r="G31" s="73">
        <f t="shared" si="24"/>
        <v>135</v>
      </c>
      <c r="H31" s="73">
        <f t="shared" si="24"/>
        <v>135</v>
      </c>
      <c r="I31" s="73">
        <f t="shared" si="24"/>
        <v>135</v>
      </c>
      <c r="J31" s="73">
        <f t="shared" si="24"/>
        <v>135</v>
      </c>
      <c r="K31" s="73">
        <f t="shared" si="24"/>
        <v>135</v>
      </c>
      <c r="L31" s="73">
        <f t="shared" si="24"/>
        <v>135</v>
      </c>
      <c r="M31" s="73">
        <f t="shared" si="24"/>
        <v>135</v>
      </c>
      <c r="N31" s="73">
        <f t="shared" si="24"/>
        <v>135</v>
      </c>
      <c r="O31" s="73">
        <f t="shared" si="24"/>
        <v>135</v>
      </c>
      <c r="P31" s="73">
        <f t="shared" si="24"/>
        <v>135</v>
      </c>
      <c r="Q31" s="73">
        <f t="shared" si="24"/>
        <v>135</v>
      </c>
      <c r="R31" s="73">
        <f t="shared" si="24"/>
        <v>135</v>
      </c>
      <c r="S31" s="73">
        <f t="shared" si="24"/>
        <v>135</v>
      </c>
      <c r="T31" s="73">
        <f t="shared" si="24"/>
        <v>135</v>
      </c>
      <c r="U31" s="73">
        <f t="shared" si="24"/>
        <v>135</v>
      </c>
      <c r="V31" s="73">
        <f t="shared" si="24"/>
        <v>135</v>
      </c>
      <c r="W31" s="73">
        <f t="shared" si="24"/>
        <v>135</v>
      </c>
      <c r="X31" s="73">
        <f t="shared" si="24"/>
        <v>135</v>
      </c>
      <c r="Y31" s="73">
        <f t="shared" si="24"/>
        <v>135</v>
      </c>
      <c r="Z31" s="73">
        <f t="shared" si="24"/>
        <v>135</v>
      </c>
      <c r="AA31" s="73">
        <f t="shared" si="24"/>
        <v>135</v>
      </c>
      <c r="AC31" s="115">
        <f>MAX(D31:AA31)</f>
        <v>135</v>
      </c>
      <c r="AD31" s="72">
        <f>MIN(D31:AA31)</f>
        <v>135</v>
      </c>
      <c r="AE31" s="72">
        <f>AVERAGE(D31:AA31)</f>
        <v>135</v>
      </c>
      <c r="AF31" s="114"/>
      <c r="AH31" s="119"/>
    </row>
    <row r="32" spans="1:34" x14ac:dyDescent="0.2">
      <c r="A32" s="68"/>
      <c r="B32" s="68"/>
      <c r="C32" s="78" t="s">
        <v>2</v>
      </c>
      <c r="D32" s="73">
        <f t="shared" si="24"/>
        <v>135</v>
      </c>
      <c r="E32" s="73">
        <f t="shared" si="24"/>
        <v>135</v>
      </c>
      <c r="F32" s="73">
        <f t="shared" si="24"/>
        <v>135</v>
      </c>
      <c r="G32" s="73">
        <f t="shared" si="24"/>
        <v>135</v>
      </c>
      <c r="H32" s="73">
        <f t="shared" si="24"/>
        <v>135</v>
      </c>
      <c r="I32" s="73">
        <f t="shared" si="24"/>
        <v>135</v>
      </c>
      <c r="J32" s="73">
        <f t="shared" si="24"/>
        <v>135</v>
      </c>
      <c r="K32" s="73">
        <f t="shared" si="24"/>
        <v>135</v>
      </c>
      <c r="L32" s="73">
        <f t="shared" si="24"/>
        <v>135</v>
      </c>
      <c r="M32" s="73">
        <f t="shared" si="24"/>
        <v>135</v>
      </c>
      <c r="N32" s="73">
        <f t="shared" si="24"/>
        <v>135</v>
      </c>
      <c r="O32" s="73">
        <f t="shared" si="24"/>
        <v>135</v>
      </c>
      <c r="P32" s="73">
        <f t="shared" si="24"/>
        <v>135</v>
      </c>
      <c r="Q32" s="73">
        <f t="shared" si="24"/>
        <v>135</v>
      </c>
      <c r="R32" s="73">
        <f t="shared" si="24"/>
        <v>135</v>
      </c>
      <c r="S32" s="73">
        <f t="shared" si="24"/>
        <v>135</v>
      </c>
      <c r="T32" s="73">
        <f t="shared" si="24"/>
        <v>135</v>
      </c>
      <c r="U32" s="73">
        <f t="shared" si="24"/>
        <v>135</v>
      </c>
      <c r="V32" s="73">
        <f t="shared" si="24"/>
        <v>135</v>
      </c>
      <c r="W32" s="73">
        <f t="shared" si="24"/>
        <v>135</v>
      </c>
      <c r="X32" s="73">
        <f t="shared" si="24"/>
        <v>135</v>
      </c>
      <c r="Y32" s="73">
        <f t="shared" si="24"/>
        <v>135</v>
      </c>
      <c r="Z32" s="73">
        <f t="shared" si="24"/>
        <v>135</v>
      </c>
      <c r="AA32" s="73">
        <f t="shared" si="24"/>
        <v>135</v>
      </c>
      <c r="AC32" s="115">
        <f>MAX(D32:AA32)</f>
        <v>135</v>
      </c>
      <c r="AD32" s="72">
        <f>MIN(D32:AA32)</f>
        <v>135</v>
      </c>
      <c r="AE32" s="72">
        <f>AVERAGE(D32:AA32)</f>
        <v>135</v>
      </c>
      <c r="AF32" s="114"/>
      <c r="AH32" s="119"/>
    </row>
    <row r="33" spans="1:36" x14ac:dyDescent="0.2">
      <c r="A33" s="33" t="s">
        <v>40</v>
      </c>
      <c r="B33" s="33" t="s">
        <v>29</v>
      </c>
      <c r="C33" s="45" t="s">
        <v>0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8">
        <v>1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1</v>
      </c>
      <c r="AA33" s="38">
        <v>1</v>
      </c>
      <c r="AC33" s="75">
        <f t="shared" ref="AC33:AC38" si="25">MAX(D33:AA33)</f>
        <v>1</v>
      </c>
      <c r="AD33" s="46">
        <f t="shared" ref="AD33:AD38" si="26">MIN(D33:AA33)</f>
        <v>1</v>
      </c>
      <c r="AE33" s="46">
        <f t="shared" ref="AE33:AE38" si="27">SUM(D33:AA33)</f>
        <v>24</v>
      </c>
      <c r="AF33" s="39">
        <f>SUMPRODUCT(AE33:AE35,Notes!$C$49:$C$51)</f>
        <v>8760</v>
      </c>
      <c r="AH33" s="120" t="s">
        <v>167</v>
      </c>
    </row>
    <row r="34" spans="1:36" x14ac:dyDescent="0.2">
      <c r="A34" s="33"/>
      <c r="B34" s="33"/>
      <c r="C34" s="45" t="s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C34" s="75">
        <f t="shared" si="25"/>
        <v>1</v>
      </c>
      <c r="AD34" s="46">
        <f t="shared" si="26"/>
        <v>1</v>
      </c>
      <c r="AE34" s="46">
        <f t="shared" si="27"/>
        <v>24</v>
      </c>
      <c r="AF34" s="46"/>
      <c r="AH34" s="54" t="s">
        <v>168</v>
      </c>
    </row>
    <row r="35" spans="1:36" x14ac:dyDescent="0.2">
      <c r="A35" s="33"/>
      <c r="B35" s="33"/>
      <c r="C35" s="45" t="s">
        <v>2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C35" s="75">
        <f t="shared" si="25"/>
        <v>1</v>
      </c>
      <c r="AD35" s="46">
        <f t="shared" si="26"/>
        <v>1</v>
      </c>
      <c r="AE35" s="46">
        <f t="shared" si="27"/>
        <v>24</v>
      </c>
      <c r="AF35" s="46"/>
      <c r="AH35" s="54"/>
    </row>
    <row r="36" spans="1:36" x14ac:dyDescent="0.2">
      <c r="A36" s="68" t="s">
        <v>39</v>
      </c>
      <c r="B36" s="68" t="s">
        <v>29</v>
      </c>
      <c r="C36" s="78" t="s">
        <v>0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0">
        <v>1</v>
      </c>
      <c r="Q36" s="70">
        <v>1</v>
      </c>
      <c r="R36" s="70">
        <v>1</v>
      </c>
      <c r="S36" s="70">
        <v>1</v>
      </c>
      <c r="T36" s="70">
        <v>1</v>
      </c>
      <c r="U36" s="70">
        <v>1</v>
      </c>
      <c r="V36" s="70">
        <v>1</v>
      </c>
      <c r="W36" s="70">
        <v>1</v>
      </c>
      <c r="X36" s="70">
        <v>1</v>
      </c>
      <c r="Y36" s="70">
        <v>1</v>
      </c>
      <c r="Z36" s="70">
        <v>1</v>
      </c>
      <c r="AA36" s="70">
        <v>1</v>
      </c>
      <c r="AC36" s="113">
        <f t="shared" si="25"/>
        <v>1</v>
      </c>
      <c r="AD36" s="114">
        <f t="shared" si="26"/>
        <v>1</v>
      </c>
      <c r="AE36" s="114">
        <f t="shared" si="27"/>
        <v>24</v>
      </c>
      <c r="AF36" s="71">
        <f>SUMPRODUCT(AE36:AE38,Notes!$C$49:$C$51)</f>
        <v>8760</v>
      </c>
      <c r="AH36" s="118" t="s">
        <v>167</v>
      </c>
    </row>
    <row r="37" spans="1:36" x14ac:dyDescent="0.2">
      <c r="A37" s="68"/>
      <c r="B37" s="68"/>
      <c r="C37" s="78" t="s">
        <v>1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>
        <v>1</v>
      </c>
      <c r="S37" s="70">
        <v>1</v>
      </c>
      <c r="T37" s="70">
        <v>1</v>
      </c>
      <c r="U37" s="70">
        <v>1</v>
      </c>
      <c r="V37" s="70">
        <v>1</v>
      </c>
      <c r="W37" s="70">
        <v>1</v>
      </c>
      <c r="X37" s="70">
        <v>1</v>
      </c>
      <c r="Y37" s="70">
        <v>1</v>
      </c>
      <c r="Z37" s="70">
        <v>1</v>
      </c>
      <c r="AA37" s="70">
        <v>1</v>
      </c>
      <c r="AC37" s="113">
        <f t="shared" si="25"/>
        <v>1</v>
      </c>
      <c r="AD37" s="114">
        <f t="shared" si="26"/>
        <v>1</v>
      </c>
      <c r="AE37" s="114">
        <f t="shared" si="27"/>
        <v>24</v>
      </c>
      <c r="AF37" s="114"/>
      <c r="AH37" s="119" t="s">
        <v>168</v>
      </c>
    </row>
    <row r="38" spans="1:36" x14ac:dyDescent="0.2">
      <c r="A38" s="68"/>
      <c r="B38" s="68"/>
      <c r="C38" s="78" t="s">
        <v>2</v>
      </c>
      <c r="D38" s="70">
        <v>1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1</v>
      </c>
      <c r="T38" s="70">
        <v>1</v>
      </c>
      <c r="U38" s="70">
        <v>1</v>
      </c>
      <c r="V38" s="70">
        <v>1</v>
      </c>
      <c r="W38" s="70">
        <v>1</v>
      </c>
      <c r="X38" s="70">
        <v>1</v>
      </c>
      <c r="Y38" s="70">
        <v>1</v>
      </c>
      <c r="Z38" s="70">
        <v>1</v>
      </c>
      <c r="AA38" s="70">
        <v>1</v>
      </c>
      <c r="AC38" s="113">
        <f t="shared" si="25"/>
        <v>1</v>
      </c>
      <c r="AD38" s="114">
        <f t="shared" si="26"/>
        <v>1</v>
      </c>
      <c r="AE38" s="114">
        <f t="shared" si="27"/>
        <v>24</v>
      </c>
      <c r="AF38" s="114"/>
      <c r="AH38" s="119"/>
    </row>
    <row r="39" spans="1:36" x14ac:dyDescent="0.2">
      <c r="A39" s="33" t="s">
        <v>34</v>
      </c>
      <c r="B39" s="33" t="s">
        <v>29</v>
      </c>
      <c r="C39" s="45" t="s">
        <v>0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  <c r="Z39" s="38">
        <v>1</v>
      </c>
      <c r="AA39" s="38">
        <v>1</v>
      </c>
      <c r="AC39" s="75">
        <f>MAX(D39:AA39)</f>
        <v>1</v>
      </c>
      <c r="AD39" s="46">
        <f>MIN(D39:AA39)</f>
        <v>1</v>
      </c>
      <c r="AE39" s="46">
        <f>SUM(D39:AA39)</f>
        <v>24</v>
      </c>
      <c r="AF39" s="39">
        <f>SUMPRODUCT(AE39:AE41,Notes!$C$49:$C$51)</f>
        <v>8760</v>
      </c>
      <c r="AH39" s="120" t="s">
        <v>167</v>
      </c>
    </row>
    <row r="40" spans="1:36" x14ac:dyDescent="0.2">
      <c r="A40" s="33"/>
      <c r="B40" s="33"/>
      <c r="C40" s="45" t="s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C40" s="75">
        <f>MAX(D40:AA40)</f>
        <v>1</v>
      </c>
      <c r="AD40" s="46">
        <f>MIN(D40:AA40)</f>
        <v>1</v>
      </c>
      <c r="AE40" s="46">
        <f>SUM(D40:AA40)</f>
        <v>24</v>
      </c>
      <c r="AF40" s="46"/>
      <c r="AH40" s="54" t="s">
        <v>168</v>
      </c>
    </row>
    <row r="41" spans="1:36" x14ac:dyDescent="0.2">
      <c r="A41" s="33"/>
      <c r="B41" s="33"/>
      <c r="C41" s="45" t="s">
        <v>2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8">
        <v>1</v>
      </c>
      <c r="AA41" s="38">
        <v>1</v>
      </c>
      <c r="AC41" s="75">
        <f>MAX(D41:AA41)</f>
        <v>1</v>
      </c>
      <c r="AD41" s="46">
        <f>MIN(D41:AA41)</f>
        <v>1</v>
      </c>
      <c r="AE41" s="46">
        <f>SUM(D41:AA41)</f>
        <v>24</v>
      </c>
      <c r="AF41" s="46"/>
      <c r="AH41" s="54"/>
    </row>
    <row r="42" spans="1:36" x14ac:dyDescent="0.2">
      <c r="A42" s="68" t="s">
        <v>38</v>
      </c>
      <c r="B42" s="68" t="s">
        <v>29</v>
      </c>
      <c r="C42" s="78" t="s">
        <v>0</v>
      </c>
      <c r="D42" s="70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0">
        <v>1</v>
      </c>
      <c r="AC42" s="113">
        <f t="shared" ref="AC42:AC44" si="28">MAX(D42:AA42)</f>
        <v>1</v>
      </c>
      <c r="AD42" s="114">
        <f t="shared" ref="AD42:AD44" si="29">MIN(D42:AA42)</f>
        <v>1</v>
      </c>
      <c r="AE42" s="114">
        <f t="shared" ref="AE42:AE44" si="30">SUM(D42:AA42)</f>
        <v>24</v>
      </c>
      <c r="AF42" s="71">
        <f>SUMPRODUCT(AE42:AE44,Notes!$C$49:$C$51)</f>
        <v>8760</v>
      </c>
      <c r="AH42" s="118" t="s">
        <v>167</v>
      </c>
    </row>
    <row r="43" spans="1:36" x14ac:dyDescent="0.2">
      <c r="A43" s="68"/>
      <c r="B43" s="68"/>
      <c r="C43" s="78" t="s">
        <v>1</v>
      </c>
      <c r="D43" s="70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0">
        <v>1</v>
      </c>
      <c r="AC43" s="113">
        <f t="shared" si="28"/>
        <v>1</v>
      </c>
      <c r="AD43" s="114">
        <f t="shared" si="29"/>
        <v>1</v>
      </c>
      <c r="AE43" s="114">
        <f t="shared" si="30"/>
        <v>24</v>
      </c>
      <c r="AF43" s="114"/>
      <c r="AH43" s="119" t="s">
        <v>168</v>
      </c>
    </row>
    <row r="44" spans="1:36" x14ac:dyDescent="0.2">
      <c r="A44" s="102"/>
      <c r="B44" s="102"/>
      <c r="C44" s="105" t="s">
        <v>2</v>
      </c>
      <c r="D44" s="104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  <c r="L44" s="104">
        <v>1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104">
        <v>1</v>
      </c>
      <c r="T44" s="104">
        <v>1</v>
      </c>
      <c r="U44" s="104">
        <v>1</v>
      </c>
      <c r="V44" s="104">
        <v>1</v>
      </c>
      <c r="W44" s="104">
        <v>1</v>
      </c>
      <c r="X44" s="104">
        <v>1</v>
      </c>
      <c r="Y44" s="104">
        <v>1</v>
      </c>
      <c r="Z44" s="104">
        <v>1</v>
      </c>
      <c r="AA44" s="104">
        <v>1</v>
      </c>
      <c r="AC44" s="116">
        <f t="shared" si="28"/>
        <v>1</v>
      </c>
      <c r="AD44" s="117">
        <f t="shared" si="29"/>
        <v>1</v>
      </c>
      <c r="AE44" s="117">
        <f t="shared" si="30"/>
        <v>24</v>
      </c>
      <c r="AF44" s="117"/>
      <c r="AH44" s="121"/>
      <c r="AJ44" s="36"/>
    </row>
    <row r="45" spans="1:36" x14ac:dyDescent="0.2">
      <c r="C45" s="40"/>
      <c r="AH45" s="40"/>
    </row>
    <row r="46" spans="1:36" hidden="1" x14ac:dyDescent="0.2">
      <c r="A46" s="31" t="s">
        <v>145</v>
      </c>
    </row>
    <row r="47" spans="1:36" hidden="1" x14ac:dyDescent="0.2">
      <c r="A47" s="32" t="s">
        <v>13</v>
      </c>
      <c r="C47" s="32" t="s">
        <v>19</v>
      </c>
    </row>
    <row r="48" spans="1:36" hidden="1" x14ac:dyDescent="0.2">
      <c r="O48" s="35" t="s">
        <v>5</v>
      </c>
      <c r="P48" s="35"/>
    </row>
    <row r="49" spans="1:33" hidden="1" x14ac:dyDescent="0.2">
      <c r="A49" s="36" t="s">
        <v>3</v>
      </c>
      <c r="B49" s="36"/>
      <c r="C49" s="36" t="s">
        <v>4</v>
      </c>
      <c r="D49" s="37">
        <v>1</v>
      </c>
      <c r="E49" s="37">
        <v>2</v>
      </c>
      <c r="F49" s="37">
        <v>3</v>
      </c>
      <c r="G49" s="37">
        <v>4</v>
      </c>
      <c r="H49" s="37">
        <v>5</v>
      </c>
      <c r="I49" s="37">
        <v>6</v>
      </c>
      <c r="J49" s="37">
        <v>7</v>
      </c>
      <c r="K49" s="37">
        <v>8</v>
      </c>
      <c r="L49" s="37">
        <v>9</v>
      </c>
      <c r="M49" s="37">
        <v>10</v>
      </c>
      <c r="N49" s="37">
        <v>11</v>
      </c>
      <c r="O49" s="37">
        <v>12</v>
      </c>
      <c r="P49" s="37">
        <v>13</v>
      </c>
      <c r="Q49" s="37">
        <v>14</v>
      </c>
      <c r="R49" s="37">
        <v>15</v>
      </c>
      <c r="S49" s="37">
        <v>16</v>
      </c>
      <c r="T49" s="37">
        <v>17</v>
      </c>
      <c r="U49" s="37">
        <v>18</v>
      </c>
      <c r="V49" s="37">
        <v>19</v>
      </c>
      <c r="W49" s="37">
        <v>20</v>
      </c>
      <c r="X49" s="37">
        <v>21</v>
      </c>
      <c r="Y49" s="37">
        <v>22</v>
      </c>
      <c r="Z49" s="37">
        <v>23</v>
      </c>
      <c r="AA49" s="37">
        <v>24</v>
      </c>
      <c r="AC49" s="64" t="s">
        <v>43</v>
      </c>
      <c r="AD49" s="37" t="s">
        <v>44</v>
      </c>
      <c r="AE49" s="64" t="s">
        <v>95</v>
      </c>
      <c r="AF49" s="37" t="s">
        <v>97</v>
      </c>
      <c r="AG49" s="45"/>
    </row>
    <row r="50" spans="1:33" hidden="1" x14ac:dyDescent="0.2">
      <c r="A50" s="68" t="s">
        <v>30</v>
      </c>
      <c r="B50" s="68" t="s">
        <v>29</v>
      </c>
      <c r="C50" s="69" t="s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0.15</v>
      </c>
      <c r="L50" s="70">
        <v>0.7</v>
      </c>
      <c r="M50" s="70">
        <v>0.9</v>
      </c>
      <c r="N50" s="70">
        <v>0.9</v>
      </c>
      <c r="O50" s="70">
        <v>0.9</v>
      </c>
      <c r="P50" s="70">
        <v>0.5</v>
      </c>
      <c r="Q50" s="70">
        <v>0.85</v>
      </c>
      <c r="R50" s="70">
        <v>0.85</v>
      </c>
      <c r="S50" s="70">
        <v>0.85</v>
      </c>
      <c r="T50" s="70">
        <v>0.2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C50" s="75">
        <f>MAX(D50:AA50)</f>
        <v>0.9</v>
      </c>
      <c r="AD50" s="46">
        <f>MIN(D50:AA50)</f>
        <v>0</v>
      </c>
      <c r="AE50" s="46">
        <f>SUM(D50:AA50)</f>
        <v>6.7999999999999989</v>
      </c>
      <c r="AF50" s="39">
        <f>SUMPRODUCT(AE50:AE52,Notes!$C$49:$C$51)</f>
        <v>1769.1999999999998</v>
      </c>
      <c r="AG50" s="53"/>
    </row>
    <row r="51" spans="1:33" hidden="1" x14ac:dyDescent="0.2">
      <c r="A51" s="68"/>
      <c r="B51" s="68"/>
      <c r="C51" s="69" t="s">
        <v>1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0.2</v>
      </c>
      <c r="M51" s="70">
        <v>0.2</v>
      </c>
      <c r="N51" s="70">
        <v>0.2</v>
      </c>
      <c r="O51" s="70">
        <v>0.2</v>
      </c>
      <c r="P51" s="70">
        <v>0.1</v>
      </c>
      <c r="Q51" s="70">
        <v>0.1</v>
      </c>
      <c r="R51" s="70">
        <v>0.1</v>
      </c>
      <c r="S51" s="70">
        <v>0.1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C51" s="75">
        <f t="shared" ref="AC51:AC88" si="31">MAX(D51:AA51)</f>
        <v>0.2</v>
      </c>
      <c r="AD51" s="46">
        <f t="shared" ref="AD51:AD88" si="32">MIN(D51:AA51)</f>
        <v>0</v>
      </c>
      <c r="AE51" s="46">
        <f t="shared" ref="AE51:AE82" si="33">SUM(D51:AA51)</f>
        <v>1.2000000000000002</v>
      </c>
      <c r="AF51" s="46"/>
      <c r="AG51" s="53"/>
    </row>
    <row r="52" spans="1:33" hidden="1" x14ac:dyDescent="0.2">
      <c r="A52" s="68"/>
      <c r="B52" s="68"/>
      <c r="C52" s="69" t="s">
        <v>2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C52" s="106">
        <f t="shared" si="31"/>
        <v>0</v>
      </c>
      <c r="AD52" s="50">
        <f t="shared" si="32"/>
        <v>0</v>
      </c>
      <c r="AE52" s="50">
        <f t="shared" si="33"/>
        <v>0</v>
      </c>
      <c r="AF52" s="50"/>
      <c r="AG52" s="53"/>
    </row>
    <row r="53" spans="1:33" hidden="1" x14ac:dyDescent="0.2">
      <c r="A53" s="32" t="s">
        <v>31</v>
      </c>
      <c r="B53" s="32" t="s">
        <v>29</v>
      </c>
      <c r="C53" s="56" t="s">
        <v>0</v>
      </c>
      <c r="D53" s="41">
        <v>0.05</v>
      </c>
      <c r="E53" s="41">
        <v>0.05</v>
      </c>
      <c r="F53" s="41">
        <v>0.05</v>
      </c>
      <c r="G53" s="41">
        <v>0.05</v>
      </c>
      <c r="H53" s="41">
        <v>0.05</v>
      </c>
      <c r="I53" s="41">
        <v>0.05</v>
      </c>
      <c r="J53" s="41">
        <v>0.05</v>
      </c>
      <c r="K53" s="41">
        <v>0.25</v>
      </c>
      <c r="L53" s="41">
        <v>0.45</v>
      </c>
      <c r="M53" s="41">
        <v>0.55000000000000004</v>
      </c>
      <c r="N53" s="41">
        <v>0.55000000000000004</v>
      </c>
      <c r="O53" s="41">
        <v>0.55000000000000004</v>
      </c>
      <c r="P53" s="41">
        <v>0.55000000000000004</v>
      </c>
      <c r="Q53" s="41">
        <v>0.55000000000000004</v>
      </c>
      <c r="R53" s="41">
        <v>0.55000000000000004</v>
      </c>
      <c r="S53" s="41">
        <v>0.55000000000000004</v>
      </c>
      <c r="T53" s="41">
        <v>0.55000000000000004</v>
      </c>
      <c r="U53" s="41">
        <v>0.3</v>
      </c>
      <c r="V53" s="41">
        <v>0.05</v>
      </c>
      <c r="W53" s="41">
        <v>0.05</v>
      </c>
      <c r="X53" s="41">
        <v>0.05</v>
      </c>
      <c r="Y53" s="41">
        <v>0.05</v>
      </c>
      <c r="Z53" s="41">
        <v>0.05</v>
      </c>
      <c r="AA53" s="41">
        <v>0.05</v>
      </c>
      <c r="AC53" s="75">
        <f t="shared" si="31"/>
        <v>0.55000000000000004</v>
      </c>
      <c r="AD53" s="46">
        <f t="shared" si="32"/>
        <v>0.05</v>
      </c>
      <c r="AE53" s="46">
        <f t="shared" si="33"/>
        <v>6.049999999999998</v>
      </c>
      <c r="AF53" s="39">
        <f>SUMPRODUCT(AE53:AE55,Notes!$C$49:$C$51)</f>
        <v>1686.5499999999997</v>
      </c>
      <c r="AG53" s="53"/>
    </row>
    <row r="54" spans="1:33" hidden="1" x14ac:dyDescent="0.2">
      <c r="C54" s="56" t="s">
        <v>1</v>
      </c>
      <c r="D54" s="41">
        <v>0.05</v>
      </c>
      <c r="E54" s="41">
        <v>0.05</v>
      </c>
      <c r="F54" s="41">
        <v>0.05</v>
      </c>
      <c r="G54" s="41">
        <v>0.05</v>
      </c>
      <c r="H54" s="41">
        <v>0.05</v>
      </c>
      <c r="I54" s="41">
        <v>0.05</v>
      </c>
      <c r="J54" s="41">
        <v>0.05</v>
      </c>
      <c r="K54" s="41">
        <v>0.05</v>
      </c>
      <c r="L54" s="41">
        <v>0.08</v>
      </c>
      <c r="M54" s="41">
        <v>0.24</v>
      </c>
      <c r="N54" s="41">
        <v>0.24</v>
      </c>
      <c r="O54" s="41">
        <v>0.24</v>
      </c>
      <c r="P54" s="41">
        <v>0.05</v>
      </c>
      <c r="Q54" s="41">
        <v>0.05</v>
      </c>
      <c r="R54" s="41">
        <v>0.05</v>
      </c>
      <c r="S54" s="41">
        <v>0.05</v>
      </c>
      <c r="T54" s="41">
        <v>0.05</v>
      </c>
      <c r="U54" s="41">
        <v>0.05</v>
      </c>
      <c r="V54" s="41">
        <v>0.05</v>
      </c>
      <c r="W54" s="41">
        <v>0.05</v>
      </c>
      <c r="X54" s="41">
        <v>0.05</v>
      </c>
      <c r="Y54" s="41">
        <v>0.05</v>
      </c>
      <c r="Z54" s="41">
        <v>0.05</v>
      </c>
      <c r="AA54" s="41">
        <v>0.05</v>
      </c>
      <c r="AC54" s="75">
        <f t="shared" si="31"/>
        <v>0.24</v>
      </c>
      <c r="AD54" s="46">
        <f t="shared" si="32"/>
        <v>0.05</v>
      </c>
      <c r="AE54" s="46">
        <f t="shared" si="33"/>
        <v>1.8000000000000005</v>
      </c>
      <c r="AF54" s="46"/>
      <c r="AG54" s="53"/>
    </row>
    <row r="55" spans="1:33" hidden="1" x14ac:dyDescent="0.2">
      <c r="C55" s="56" t="s">
        <v>2</v>
      </c>
      <c r="D55" s="41">
        <v>0.05</v>
      </c>
      <c r="E55" s="41">
        <v>0.05</v>
      </c>
      <c r="F55" s="41">
        <v>0.05</v>
      </c>
      <c r="G55" s="41">
        <v>0.05</v>
      </c>
      <c r="H55" s="41">
        <v>0.05</v>
      </c>
      <c r="I55" s="41">
        <v>0.05</v>
      </c>
      <c r="J55" s="41">
        <v>0.05</v>
      </c>
      <c r="K55" s="41">
        <v>0.05</v>
      </c>
      <c r="L55" s="41">
        <v>0.05</v>
      </c>
      <c r="M55" s="41">
        <v>0.05</v>
      </c>
      <c r="N55" s="41">
        <v>0.05</v>
      </c>
      <c r="O55" s="41">
        <v>0.05</v>
      </c>
      <c r="P55" s="41">
        <v>0.05</v>
      </c>
      <c r="Q55" s="41">
        <v>0.05</v>
      </c>
      <c r="R55" s="41">
        <v>0.05</v>
      </c>
      <c r="S55" s="41">
        <v>0.05</v>
      </c>
      <c r="T55" s="41">
        <v>0.05</v>
      </c>
      <c r="U55" s="41">
        <v>0.05</v>
      </c>
      <c r="V55" s="41">
        <v>0.05</v>
      </c>
      <c r="W55" s="41">
        <v>0.05</v>
      </c>
      <c r="X55" s="41">
        <v>0.05</v>
      </c>
      <c r="Y55" s="41">
        <v>0.05</v>
      </c>
      <c r="Z55" s="41">
        <v>0.05</v>
      </c>
      <c r="AA55" s="41">
        <v>0.05</v>
      </c>
      <c r="AC55" s="106">
        <f t="shared" si="31"/>
        <v>0.05</v>
      </c>
      <c r="AD55" s="50">
        <f t="shared" si="32"/>
        <v>0.05</v>
      </c>
      <c r="AE55" s="50">
        <f t="shared" si="33"/>
        <v>1.2000000000000004</v>
      </c>
      <c r="AF55" s="50"/>
      <c r="AG55" s="53"/>
    </row>
    <row r="56" spans="1:33" hidden="1" x14ac:dyDescent="0.2">
      <c r="A56" s="68" t="s">
        <v>32</v>
      </c>
      <c r="B56" s="68" t="s">
        <v>29</v>
      </c>
      <c r="C56" s="69" t="s">
        <v>0</v>
      </c>
      <c r="D56" s="70">
        <v>0.05</v>
      </c>
      <c r="E56" s="70">
        <v>0.05</v>
      </c>
      <c r="F56" s="70">
        <v>0.05</v>
      </c>
      <c r="G56" s="70">
        <v>0.05</v>
      </c>
      <c r="H56" s="70">
        <v>0.05</v>
      </c>
      <c r="I56" s="70">
        <v>0.05</v>
      </c>
      <c r="J56" s="70">
        <v>0.05</v>
      </c>
      <c r="K56" s="70">
        <v>0.4</v>
      </c>
      <c r="L56" s="70">
        <v>0.7</v>
      </c>
      <c r="M56" s="70">
        <v>0.9</v>
      </c>
      <c r="N56" s="70">
        <v>0.9</v>
      </c>
      <c r="O56" s="70">
        <v>0.9</v>
      </c>
      <c r="P56" s="70">
        <v>0.9</v>
      </c>
      <c r="Q56" s="70">
        <v>0.9</v>
      </c>
      <c r="R56" s="70">
        <v>0.9</v>
      </c>
      <c r="S56" s="70">
        <v>0.9</v>
      </c>
      <c r="T56" s="70">
        <v>0.9</v>
      </c>
      <c r="U56" s="70">
        <v>0.3</v>
      </c>
      <c r="V56" s="70">
        <v>0.05</v>
      </c>
      <c r="W56" s="70">
        <v>0.05</v>
      </c>
      <c r="X56" s="70">
        <v>0.05</v>
      </c>
      <c r="Y56" s="70">
        <v>0.05</v>
      </c>
      <c r="Z56" s="70">
        <v>0.05</v>
      </c>
      <c r="AA56" s="70">
        <v>0.05</v>
      </c>
      <c r="AC56" s="75">
        <f t="shared" si="31"/>
        <v>0.9</v>
      </c>
      <c r="AD56" s="46">
        <f t="shared" si="32"/>
        <v>0.05</v>
      </c>
      <c r="AE56" s="46">
        <f t="shared" si="33"/>
        <v>9.2500000000000071</v>
      </c>
      <c r="AF56" s="39">
        <f>SUMPRODUCT(AE56:AE58,Notes!$C$49:$C$51)</f>
        <v>2489.7500000000018</v>
      </c>
      <c r="AG56" s="53"/>
    </row>
    <row r="57" spans="1:33" hidden="1" x14ac:dyDescent="0.2">
      <c r="A57" s="68"/>
      <c r="B57" s="68"/>
      <c r="C57" s="69" t="s">
        <v>1</v>
      </c>
      <c r="D57" s="70">
        <v>0.05</v>
      </c>
      <c r="E57" s="70">
        <v>0.05</v>
      </c>
      <c r="F57" s="70">
        <v>0.05</v>
      </c>
      <c r="G57" s="70">
        <v>0.05</v>
      </c>
      <c r="H57" s="70">
        <v>0.05</v>
      </c>
      <c r="I57" s="70">
        <v>0.05</v>
      </c>
      <c r="J57" s="70">
        <v>0.05</v>
      </c>
      <c r="K57" s="70">
        <v>0.05</v>
      </c>
      <c r="L57" s="70">
        <v>0.08</v>
      </c>
      <c r="M57" s="70">
        <v>0.24</v>
      </c>
      <c r="N57" s="70">
        <v>0.24</v>
      </c>
      <c r="O57" s="70">
        <v>0.24</v>
      </c>
      <c r="P57" s="70">
        <v>0.05</v>
      </c>
      <c r="Q57" s="70">
        <v>0.05</v>
      </c>
      <c r="R57" s="70">
        <v>0.05</v>
      </c>
      <c r="S57" s="70">
        <v>0.05</v>
      </c>
      <c r="T57" s="70">
        <v>0.05</v>
      </c>
      <c r="U57" s="70">
        <v>0.05</v>
      </c>
      <c r="V57" s="70">
        <v>0.05</v>
      </c>
      <c r="W57" s="70">
        <v>0.05</v>
      </c>
      <c r="X57" s="70">
        <v>0.05</v>
      </c>
      <c r="Y57" s="70">
        <v>0.05</v>
      </c>
      <c r="Z57" s="70">
        <v>0.05</v>
      </c>
      <c r="AA57" s="70">
        <v>0.05</v>
      </c>
      <c r="AC57" s="75">
        <f t="shared" si="31"/>
        <v>0.24</v>
      </c>
      <c r="AD57" s="46">
        <f t="shared" si="32"/>
        <v>0.05</v>
      </c>
      <c r="AE57" s="46">
        <f t="shared" si="33"/>
        <v>1.8000000000000005</v>
      </c>
      <c r="AF57" s="46"/>
      <c r="AG57" s="53"/>
    </row>
    <row r="58" spans="1:33" hidden="1" x14ac:dyDescent="0.2">
      <c r="A58" s="68"/>
      <c r="B58" s="68"/>
      <c r="C58" s="69" t="s">
        <v>2</v>
      </c>
      <c r="D58" s="70">
        <v>0.05</v>
      </c>
      <c r="E58" s="70">
        <v>0.05</v>
      </c>
      <c r="F58" s="70">
        <v>0.05</v>
      </c>
      <c r="G58" s="70">
        <v>0.05</v>
      </c>
      <c r="H58" s="70">
        <v>0.05</v>
      </c>
      <c r="I58" s="70">
        <v>0.05</v>
      </c>
      <c r="J58" s="70">
        <v>0.05</v>
      </c>
      <c r="K58" s="70">
        <v>0.05</v>
      </c>
      <c r="L58" s="70">
        <v>0.05</v>
      </c>
      <c r="M58" s="70">
        <v>0.05</v>
      </c>
      <c r="N58" s="70">
        <v>0.05</v>
      </c>
      <c r="O58" s="70">
        <v>0.05</v>
      </c>
      <c r="P58" s="70">
        <v>0.05</v>
      </c>
      <c r="Q58" s="70">
        <v>0.05</v>
      </c>
      <c r="R58" s="70">
        <v>0.05</v>
      </c>
      <c r="S58" s="70">
        <v>0.05</v>
      </c>
      <c r="T58" s="70">
        <v>0.05</v>
      </c>
      <c r="U58" s="70">
        <v>0.05</v>
      </c>
      <c r="V58" s="70">
        <v>0.05</v>
      </c>
      <c r="W58" s="70">
        <v>0.05</v>
      </c>
      <c r="X58" s="70">
        <v>0.05</v>
      </c>
      <c r="Y58" s="70">
        <v>0.05</v>
      </c>
      <c r="Z58" s="70">
        <v>0.05</v>
      </c>
      <c r="AA58" s="70">
        <v>0.05</v>
      </c>
      <c r="AC58" s="106">
        <f t="shared" si="31"/>
        <v>0.05</v>
      </c>
      <c r="AD58" s="50">
        <f t="shared" si="32"/>
        <v>0.05</v>
      </c>
      <c r="AE58" s="50">
        <f t="shared" si="33"/>
        <v>1.2000000000000004</v>
      </c>
      <c r="AF58" s="50"/>
      <c r="AG58" s="53"/>
    </row>
    <row r="59" spans="1:33" hidden="1" x14ac:dyDescent="0.2">
      <c r="A59" s="32" t="s">
        <v>35</v>
      </c>
      <c r="B59" s="32" t="s">
        <v>29</v>
      </c>
      <c r="C59" s="56" t="s">
        <v>0</v>
      </c>
      <c r="D59" s="41">
        <v>1</v>
      </c>
      <c r="E59" s="41">
        <v>1</v>
      </c>
      <c r="F59" s="41">
        <v>1</v>
      </c>
      <c r="G59" s="41">
        <v>1</v>
      </c>
      <c r="H59" s="41">
        <v>1</v>
      </c>
      <c r="I59" s="41">
        <v>1</v>
      </c>
      <c r="J59" s="41">
        <v>0.25</v>
      </c>
      <c r="K59" s="41">
        <v>0.25</v>
      </c>
      <c r="L59" s="41">
        <v>0.25</v>
      </c>
      <c r="M59" s="41">
        <v>0.25</v>
      </c>
      <c r="N59" s="41">
        <v>0.25</v>
      </c>
      <c r="O59" s="41">
        <v>0.25</v>
      </c>
      <c r="P59" s="41">
        <v>0.25</v>
      </c>
      <c r="Q59" s="41">
        <v>0.25</v>
      </c>
      <c r="R59" s="41">
        <v>0.25</v>
      </c>
      <c r="S59" s="41">
        <v>0.25</v>
      </c>
      <c r="T59" s="41">
        <v>0.25</v>
      </c>
      <c r="U59" s="41">
        <v>1</v>
      </c>
      <c r="V59" s="41">
        <v>1</v>
      </c>
      <c r="W59" s="41">
        <v>1</v>
      </c>
      <c r="X59" s="41">
        <v>1</v>
      </c>
      <c r="Y59" s="41">
        <v>1</v>
      </c>
      <c r="Z59" s="41">
        <v>1</v>
      </c>
      <c r="AA59" s="41">
        <v>1</v>
      </c>
      <c r="AC59" s="80">
        <f>MAX(D59:AA59)</f>
        <v>1</v>
      </c>
      <c r="AD59" s="47">
        <f>MIN(D59:AA59)</f>
        <v>0.25</v>
      </c>
      <c r="AE59" s="47">
        <f>SUM(D59:AA59)</f>
        <v>15.75</v>
      </c>
      <c r="AF59" s="39">
        <f>SUMPRODUCT(AE59:AE61,Notes!$C$49:$C$51)</f>
        <v>6338.25</v>
      </c>
      <c r="AG59" s="53"/>
    </row>
    <row r="60" spans="1:33" hidden="1" x14ac:dyDescent="0.2">
      <c r="C60" s="56" t="s">
        <v>1</v>
      </c>
      <c r="D60" s="41">
        <v>1</v>
      </c>
      <c r="E60" s="41">
        <v>1</v>
      </c>
      <c r="F60" s="41">
        <v>1</v>
      </c>
      <c r="G60" s="41">
        <v>1</v>
      </c>
      <c r="H60" s="41">
        <v>1</v>
      </c>
      <c r="I60" s="41">
        <v>1</v>
      </c>
      <c r="J60" s="41">
        <v>1</v>
      </c>
      <c r="K60" s="41">
        <v>0.25</v>
      </c>
      <c r="L60" s="41">
        <v>0.25</v>
      </c>
      <c r="M60" s="41">
        <v>0.25</v>
      </c>
      <c r="N60" s="41">
        <v>0.25</v>
      </c>
      <c r="O60" s="41">
        <v>0.25</v>
      </c>
      <c r="P60" s="41">
        <v>0.25</v>
      </c>
      <c r="Q60" s="41">
        <v>0.25</v>
      </c>
      <c r="R60" s="41">
        <v>0.25</v>
      </c>
      <c r="S60" s="41">
        <v>0.25</v>
      </c>
      <c r="T60" s="41">
        <v>1</v>
      </c>
      <c r="U60" s="41">
        <v>1</v>
      </c>
      <c r="V60" s="41">
        <v>1</v>
      </c>
      <c r="W60" s="41">
        <v>1</v>
      </c>
      <c r="X60" s="41">
        <v>1</v>
      </c>
      <c r="Y60" s="41">
        <v>1</v>
      </c>
      <c r="Z60" s="41">
        <v>1</v>
      </c>
      <c r="AA60" s="41">
        <v>1</v>
      </c>
      <c r="AC60" s="80">
        <f>MAX(D60:AA60)</f>
        <v>1</v>
      </c>
      <c r="AD60" s="47">
        <f>MIN(D60:AA60)</f>
        <v>0.25</v>
      </c>
      <c r="AE60" s="47">
        <f>SUM(D60:AA60)</f>
        <v>17.25</v>
      </c>
      <c r="AF60" s="47"/>
      <c r="AG60" s="53"/>
    </row>
    <row r="61" spans="1:33" hidden="1" x14ac:dyDescent="0.2">
      <c r="C61" s="56" t="s">
        <v>2</v>
      </c>
      <c r="D61" s="41">
        <v>1</v>
      </c>
      <c r="E61" s="41">
        <v>1</v>
      </c>
      <c r="F61" s="41">
        <v>1</v>
      </c>
      <c r="G61" s="41">
        <v>1</v>
      </c>
      <c r="H61" s="41">
        <v>1</v>
      </c>
      <c r="I61" s="41">
        <v>1</v>
      </c>
      <c r="J61" s="41">
        <v>1</v>
      </c>
      <c r="K61" s="41">
        <v>1</v>
      </c>
      <c r="L61" s="41">
        <v>1</v>
      </c>
      <c r="M61" s="41">
        <v>1</v>
      </c>
      <c r="N61" s="41">
        <v>1</v>
      </c>
      <c r="O61" s="41">
        <v>1</v>
      </c>
      <c r="P61" s="41">
        <v>1</v>
      </c>
      <c r="Q61" s="41">
        <v>1</v>
      </c>
      <c r="R61" s="41">
        <v>1</v>
      </c>
      <c r="S61" s="41">
        <v>1</v>
      </c>
      <c r="T61" s="41">
        <v>1</v>
      </c>
      <c r="U61" s="41">
        <v>1</v>
      </c>
      <c r="V61" s="41">
        <v>1</v>
      </c>
      <c r="W61" s="41">
        <v>1</v>
      </c>
      <c r="X61" s="41">
        <v>1</v>
      </c>
      <c r="Y61" s="41">
        <v>1</v>
      </c>
      <c r="Z61" s="41">
        <v>1</v>
      </c>
      <c r="AA61" s="41">
        <v>1</v>
      </c>
      <c r="AC61" s="107">
        <f>MAX(D61:AA61)</f>
        <v>1</v>
      </c>
      <c r="AD61" s="108">
        <f>MIN(D61:AA61)</f>
        <v>1</v>
      </c>
      <c r="AE61" s="108">
        <f>SUM(D61:AA61)</f>
        <v>24</v>
      </c>
      <c r="AF61" s="108"/>
      <c r="AG61" s="53"/>
    </row>
    <row r="62" spans="1:33" hidden="1" x14ac:dyDescent="0.2">
      <c r="A62" s="68" t="s">
        <v>25</v>
      </c>
      <c r="B62" s="68" t="s">
        <v>37</v>
      </c>
      <c r="C62" s="69" t="s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1</v>
      </c>
      <c r="K62" s="71">
        <v>1</v>
      </c>
      <c r="L62" s="71">
        <v>1</v>
      </c>
      <c r="M62" s="71">
        <v>1</v>
      </c>
      <c r="N62" s="71">
        <v>1</v>
      </c>
      <c r="O62" s="71">
        <v>1</v>
      </c>
      <c r="P62" s="71">
        <v>1</v>
      </c>
      <c r="Q62" s="71">
        <v>1</v>
      </c>
      <c r="R62" s="71">
        <v>1</v>
      </c>
      <c r="S62" s="71">
        <v>1</v>
      </c>
      <c r="T62" s="71">
        <v>1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C62" s="76">
        <f t="shared" si="31"/>
        <v>1</v>
      </c>
      <c r="AD62" s="42">
        <f t="shared" si="32"/>
        <v>0</v>
      </c>
      <c r="AE62" s="46">
        <f t="shared" si="33"/>
        <v>11</v>
      </c>
      <c r="AF62" s="39">
        <f>SUMPRODUCT(AE62:AE64,Notes!$C$49:$C$51)</f>
        <v>3229</v>
      </c>
      <c r="AG62" s="57"/>
    </row>
    <row r="63" spans="1:33" hidden="1" x14ac:dyDescent="0.2">
      <c r="A63" s="68"/>
      <c r="B63" s="68"/>
      <c r="C63" s="69" t="s">
        <v>1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1</v>
      </c>
      <c r="L63" s="71">
        <v>1</v>
      </c>
      <c r="M63" s="71">
        <v>1</v>
      </c>
      <c r="N63" s="71">
        <v>1</v>
      </c>
      <c r="O63" s="71">
        <v>1</v>
      </c>
      <c r="P63" s="71">
        <v>1</v>
      </c>
      <c r="Q63" s="71">
        <v>1</v>
      </c>
      <c r="R63" s="71">
        <v>1</v>
      </c>
      <c r="S63" s="71">
        <v>1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C63" s="76">
        <f t="shared" si="31"/>
        <v>1</v>
      </c>
      <c r="AD63" s="42">
        <f t="shared" si="32"/>
        <v>0</v>
      </c>
      <c r="AE63" s="46">
        <f t="shared" si="33"/>
        <v>9</v>
      </c>
      <c r="AF63" s="46"/>
      <c r="AG63" s="57"/>
    </row>
    <row r="64" spans="1:33" hidden="1" x14ac:dyDescent="0.2">
      <c r="A64" s="68"/>
      <c r="B64" s="68"/>
      <c r="C64" s="69" t="s">
        <v>2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C64" s="109">
        <f t="shared" si="31"/>
        <v>0</v>
      </c>
      <c r="AD64" s="86">
        <f t="shared" si="32"/>
        <v>0</v>
      </c>
      <c r="AE64" s="50">
        <f t="shared" si="33"/>
        <v>0</v>
      </c>
      <c r="AF64" s="50"/>
      <c r="AG64" s="57"/>
    </row>
    <row r="65" spans="1:33" hidden="1" x14ac:dyDescent="0.2">
      <c r="A65" s="32" t="s">
        <v>26</v>
      </c>
      <c r="B65" s="32" t="s">
        <v>36</v>
      </c>
      <c r="C65" s="56" t="s">
        <v>0</v>
      </c>
      <c r="D65" s="42">
        <v>85</v>
      </c>
      <c r="E65" s="42">
        <v>85</v>
      </c>
      <c r="F65" s="42">
        <v>85</v>
      </c>
      <c r="G65" s="42">
        <v>85</v>
      </c>
      <c r="H65" s="42">
        <v>85</v>
      </c>
      <c r="I65" s="42">
        <v>85</v>
      </c>
      <c r="J65" s="42">
        <v>75</v>
      </c>
      <c r="K65" s="42">
        <v>75</v>
      </c>
      <c r="L65" s="42">
        <v>75</v>
      </c>
      <c r="M65" s="42">
        <v>75</v>
      </c>
      <c r="N65" s="42">
        <v>75</v>
      </c>
      <c r="O65" s="42">
        <v>75</v>
      </c>
      <c r="P65" s="42">
        <v>75</v>
      </c>
      <c r="Q65" s="42">
        <v>75</v>
      </c>
      <c r="R65" s="42">
        <v>75</v>
      </c>
      <c r="S65" s="42">
        <v>75</v>
      </c>
      <c r="T65" s="42">
        <v>75</v>
      </c>
      <c r="U65" s="42">
        <v>85</v>
      </c>
      <c r="V65" s="42">
        <v>85</v>
      </c>
      <c r="W65" s="42">
        <v>85</v>
      </c>
      <c r="X65" s="42">
        <v>85</v>
      </c>
      <c r="Y65" s="42">
        <v>85</v>
      </c>
      <c r="Z65" s="42">
        <v>85</v>
      </c>
      <c r="AA65" s="42">
        <v>85</v>
      </c>
      <c r="AC65" s="76">
        <f t="shared" ref="AC65:AC70" si="34">MAX(D65:AA65)</f>
        <v>85</v>
      </c>
      <c r="AD65" s="42">
        <f t="shared" ref="AD65:AD70" si="35">MIN(D65:AA65)</f>
        <v>75</v>
      </c>
      <c r="AE65" s="43">
        <f t="shared" ref="AE65:AE70" si="36">AVERAGE(D65:AA65)</f>
        <v>80.416666666666671</v>
      </c>
      <c r="AF65" s="46"/>
      <c r="AG65" s="57"/>
    </row>
    <row r="66" spans="1:33" hidden="1" x14ac:dyDescent="0.2">
      <c r="C66" s="56" t="s">
        <v>1</v>
      </c>
      <c r="D66" s="42">
        <v>85</v>
      </c>
      <c r="E66" s="42">
        <v>85</v>
      </c>
      <c r="F66" s="42">
        <v>85</v>
      </c>
      <c r="G66" s="42">
        <v>85</v>
      </c>
      <c r="H66" s="42">
        <v>85</v>
      </c>
      <c r="I66" s="42">
        <v>85</v>
      </c>
      <c r="J66" s="42">
        <v>85</v>
      </c>
      <c r="K66" s="42">
        <v>75</v>
      </c>
      <c r="L66" s="42">
        <v>75</v>
      </c>
      <c r="M66" s="42">
        <v>75</v>
      </c>
      <c r="N66" s="42">
        <v>75</v>
      </c>
      <c r="O66" s="42">
        <v>75</v>
      </c>
      <c r="P66" s="42">
        <v>75</v>
      </c>
      <c r="Q66" s="42">
        <v>75</v>
      </c>
      <c r="R66" s="42">
        <v>75</v>
      </c>
      <c r="S66" s="42">
        <v>75</v>
      </c>
      <c r="T66" s="42">
        <v>85</v>
      </c>
      <c r="U66" s="42">
        <v>85</v>
      </c>
      <c r="V66" s="42">
        <v>85</v>
      </c>
      <c r="W66" s="42">
        <v>85</v>
      </c>
      <c r="X66" s="42">
        <v>85</v>
      </c>
      <c r="Y66" s="42">
        <v>85</v>
      </c>
      <c r="Z66" s="42">
        <v>85</v>
      </c>
      <c r="AA66" s="42">
        <v>85</v>
      </c>
      <c r="AC66" s="76">
        <f t="shared" si="34"/>
        <v>85</v>
      </c>
      <c r="AD66" s="42">
        <f t="shared" si="35"/>
        <v>75</v>
      </c>
      <c r="AE66" s="43">
        <f t="shared" si="36"/>
        <v>81.25</v>
      </c>
      <c r="AF66" s="46"/>
      <c r="AG66" s="57"/>
    </row>
    <row r="67" spans="1:33" hidden="1" x14ac:dyDescent="0.2">
      <c r="C67" s="56" t="s">
        <v>2</v>
      </c>
      <c r="D67" s="42">
        <v>85</v>
      </c>
      <c r="E67" s="42">
        <v>85</v>
      </c>
      <c r="F67" s="42">
        <v>85</v>
      </c>
      <c r="G67" s="42">
        <v>85</v>
      </c>
      <c r="H67" s="42">
        <v>85</v>
      </c>
      <c r="I67" s="42">
        <v>85</v>
      </c>
      <c r="J67" s="42">
        <v>85</v>
      </c>
      <c r="K67" s="42">
        <v>85</v>
      </c>
      <c r="L67" s="42">
        <v>85</v>
      </c>
      <c r="M67" s="42">
        <v>85</v>
      </c>
      <c r="N67" s="42">
        <v>85</v>
      </c>
      <c r="O67" s="42">
        <v>85</v>
      </c>
      <c r="P67" s="42">
        <v>85</v>
      </c>
      <c r="Q67" s="42">
        <v>85</v>
      </c>
      <c r="R67" s="42">
        <v>85</v>
      </c>
      <c r="S67" s="42">
        <v>85</v>
      </c>
      <c r="T67" s="42">
        <v>85</v>
      </c>
      <c r="U67" s="42">
        <v>85</v>
      </c>
      <c r="V67" s="42">
        <v>85</v>
      </c>
      <c r="W67" s="42">
        <v>85</v>
      </c>
      <c r="X67" s="42">
        <v>85</v>
      </c>
      <c r="Y67" s="42">
        <v>85</v>
      </c>
      <c r="Z67" s="42">
        <v>85</v>
      </c>
      <c r="AA67" s="42">
        <v>85</v>
      </c>
      <c r="AC67" s="109">
        <f t="shared" si="34"/>
        <v>85</v>
      </c>
      <c r="AD67" s="86">
        <f t="shared" si="35"/>
        <v>85</v>
      </c>
      <c r="AE67" s="110">
        <f t="shared" si="36"/>
        <v>85</v>
      </c>
      <c r="AF67" s="50"/>
      <c r="AG67" s="57"/>
    </row>
    <row r="68" spans="1:33" hidden="1" x14ac:dyDescent="0.2">
      <c r="A68" s="68" t="s">
        <v>27</v>
      </c>
      <c r="B68" s="68" t="s">
        <v>36</v>
      </c>
      <c r="C68" s="69" t="s">
        <v>0</v>
      </c>
      <c r="D68" s="72">
        <v>60</v>
      </c>
      <c r="E68" s="72">
        <v>60</v>
      </c>
      <c r="F68" s="72">
        <v>60</v>
      </c>
      <c r="G68" s="72">
        <v>60</v>
      </c>
      <c r="H68" s="72">
        <v>60</v>
      </c>
      <c r="I68" s="72">
        <v>60</v>
      </c>
      <c r="J68" s="72">
        <v>70</v>
      </c>
      <c r="K68" s="72">
        <v>70</v>
      </c>
      <c r="L68" s="72">
        <v>70</v>
      </c>
      <c r="M68" s="72">
        <v>70</v>
      </c>
      <c r="N68" s="72">
        <v>70</v>
      </c>
      <c r="O68" s="72">
        <v>70</v>
      </c>
      <c r="P68" s="72">
        <v>70</v>
      </c>
      <c r="Q68" s="72">
        <v>70</v>
      </c>
      <c r="R68" s="72">
        <v>70</v>
      </c>
      <c r="S68" s="72">
        <v>70</v>
      </c>
      <c r="T68" s="72">
        <v>70</v>
      </c>
      <c r="U68" s="72">
        <v>60</v>
      </c>
      <c r="V68" s="72">
        <v>60</v>
      </c>
      <c r="W68" s="72">
        <v>60</v>
      </c>
      <c r="X68" s="72">
        <v>60</v>
      </c>
      <c r="Y68" s="72">
        <v>60</v>
      </c>
      <c r="Z68" s="72">
        <v>60</v>
      </c>
      <c r="AA68" s="72">
        <v>60</v>
      </c>
      <c r="AC68" s="76">
        <f t="shared" si="34"/>
        <v>70</v>
      </c>
      <c r="AD68" s="42">
        <f t="shared" si="35"/>
        <v>60</v>
      </c>
      <c r="AE68" s="43">
        <f t="shared" si="36"/>
        <v>64.583333333333329</v>
      </c>
      <c r="AF68" s="46"/>
      <c r="AG68" s="57"/>
    </row>
    <row r="69" spans="1:33" hidden="1" x14ac:dyDescent="0.2">
      <c r="A69" s="68"/>
      <c r="B69" s="68"/>
      <c r="C69" s="69" t="s">
        <v>1</v>
      </c>
      <c r="D69" s="72">
        <v>60</v>
      </c>
      <c r="E69" s="72">
        <v>60</v>
      </c>
      <c r="F69" s="72">
        <v>60</v>
      </c>
      <c r="G69" s="72">
        <v>60</v>
      </c>
      <c r="H69" s="72">
        <v>60</v>
      </c>
      <c r="I69" s="72">
        <v>60</v>
      </c>
      <c r="J69" s="72">
        <v>60</v>
      </c>
      <c r="K69" s="72">
        <v>70</v>
      </c>
      <c r="L69" s="72">
        <v>70</v>
      </c>
      <c r="M69" s="72">
        <v>70</v>
      </c>
      <c r="N69" s="72">
        <v>70</v>
      </c>
      <c r="O69" s="72">
        <v>70</v>
      </c>
      <c r="P69" s="72">
        <v>70</v>
      </c>
      <c r="Q69" s="72">
        <v>70</v>
      </c>
      <c r="R69" s="72">
        <v>70</v>
      </c>
      <c r="S69" s="72">
        <v>70</v>
      </c>
      <c r="T69" s="72">
        <v>60</v>
      </c>
      <c r="U69" s="72">
        <v>60</v>
      </c>
      <c r="V69" s="72">
        <v>60</v>
      </c>
      <c r="W69" s="72">
        <v>60</v>
      </c>
      <c r="X69" s="72">
        <v>60</v>
      </c>
      <c r="Y69" s="72">
        <v>60</v>
      </c>
      <c r="Z69" s="72">
        <v>60</v>
      </c>
      <c r="AA69" s="72">
        <v>60</v>
      </c>
      <c r="AC69" s="76">
        <f t="shared" si="34"/>
        <v>70</v>
      </c>
      <c r="AD69" s="42">
        <f t="shared" si="35"/>
        <v>60</v>
      </c>
      <c r="AE69" s="43">
        <f t="shared" si="36"/>
        <v>63.75</v>
      </c>
      <c r="AF69" s="46"/>
      <c r="AG69" s="57"/>
    </row>
    <row r="70" spans="1:33" hidden="1" x14ac:dyDescent="0.2">
      <c r="A70" s="68"/>
      <c r="B70" s="68"/>
      <c r="C70" s="69" t="s">
        <v>2</v>
      </c>
      <c r="D70" s="72">
        <v>60</v>
      </c>
      <c r="E70" s="72">
        <v>60</v>
      </c>
      <c r="F70" s="72">
        <v>60</v>
      </c>
      <c r="G70" s="72">
        <v>60</v>
      </c>
      <c r="H70" s="72">
        <v>60</v>
      </c>
      <c r="I70" s="72">
        <v>60</v>
      </c>
      <c r="J70" s="72">
        <v>60</v>
      </c>
      <c r="K70" s="72">
        <v>60</v>
      </c>
      <c r="L70" s="72">
        <v>60</v>
      </c>
      <c r="M70" s="72">
        <v>60</v>
      </c>
      <c r="N70" s="72">
        <v>60</v>
      </c>
      <c r="O70" s="72">
        <v>60</v>
      </c>
      <c r="P70" s="72">
        <v>60</v>
      </c>
      <c r="Q70" s="72">
        <v>60</v>
      </c>
      <c r="R70" s="72">
        <v>60</v>
      </c>
      <c r="S70" s="72">
        <v>60</v>
      </c>
      <c r="T70" s="72">
        <v>60</v>
      </c>
      <c r="U70" s="72">
        <v>60</v>
      </c>
      <c r="V70" s="72">
        <v>60</v>
      </c>
      <c r="W70" s="72">
        <v>60</v>
      </c>
      <c r="X70" s="72">
        <v>60</v>
      </c>
      <c r="Y70" s="72">
        <v>60</v>
      </c>
      <c r="Z70" s="72">
        <v>60</v>
      </c>
      <c r="AA70" s="72">
        <v>60</v>
      </c>
      <c r="AC70" s="109">
        <f t="shared" si="34"/>
        <v>60</v>
      </c>
      <c r="AD70" s="86">
        <f t="shared" si="35"/>
        <v>60</v>
      </c>
      <c r="AE70" s="110">
        <f t="shared" si="36"/>
        <v>60</v>
      </c>
      <c r="AF70" s="50"/>
      <c r="AG70" s="57"/>
    </row>
    <row r="71" spans="1:33" hidden="1" x14ac:dyDescent="0.2">
      <c r="A71" s="32" t="s">
        <v>33</v>
      </c>
      <c r="B71" s="32" t="s">
        <v>29</v>
      </c>
      <c r="C71" s="56" t="s">
        <v>0</v>
      </c>
      <c r="D71" s="41">
        <v>0.02</v>
      </c>
      <c r="E71" s="41">
        <v>0.02</v>
      </c>
      <c r="F71" s="41">
        <v>0.02</v>
      </c>
      <c r="G71" s="41">
        <v>0.02</v>
      </c>
      <c r="H71" s="41">
        <v>0.05</v>
      </c>
      <c r="I71" s="41">
        <v>7.0000000000000007E-2</v>
      </c>
      <c r="J71" s="41">
        <v>7.0000000000000007E-2</v>
      </c>
      <c r="K71" s="41">
        <v>0.1</v>
      </c>
      <c r="L71" s="41">
        <v>0.3</v>
      </c>
      <c r="M71" s="41">
        <v>0.36</v>
      </c>
      <c r="N71" s="41">
        <v>0.36</v>
      </c>
      <c r="O71" s="41">
        <v>0.46</v>
      </c>
      <c r="P71" s="41">
        <v>0.56999999999999995</v>
      </c>
      <c r="Q71" s="41">
        <v>0.43</v>
      </c>
      <c r="R71" s="41">
        <v>0.38</v>
      </c>
      <c r="S71" s="41">
        <v>0.4</v>
      </c>
      <c r="T71" s="41">
        <v>0.3</v>
      </c>
      <c r="U71" s="41">
        <v>0.18</v>
      </c>
      <c r="V71" s="41">
        <v>0.03</v>
      </c>
      <c r="W71" s="41">
        <v>0.03</v>
      </c>
      <c r="X71" s="41">
        <v>0.03</v>
      </c>
      <c r="Y71" s="41">
        <v>0.03</v>
      </c>
      <c r="Z71" s="41">
        <v>0.03</v>
      </c>
      <c r="AA71" s="41">
        <v>0.03</v>
      </c>
      <c r="AC71" s="75">
        <f t="shared" si="31"/>
        <v>0.56999999999999995</v>
      </c>
      <c r="AD71" s="46">
        <f t="shared" si="32"/>
        <v>0.02</v>
      </c>
      <c r="AE71" s="46">
        <f t="shared" si="33"/>
        <v>4.2900000000000009</v>
      </c>
      <c r="AF71" s="39">
        <f>SUMPRODUCT(AE71:AE73,Notes!$C$49:$C$51)</f>
        <v>1156.3500000000001</v>
      </c>
      <c r="AG71" s="53"/>
    </row>
    <row r="72" spans="1:33" hidden="1" x14ac:dyDescent="0.2">
      <c r="C72" s="56" t="s">
        <v>1</v>
      </c>
      <c r="D72" s="41">
        <v>0.02</v>
      </c>
      <c r="E72" s="41">
        <v>0.02</v>
      </c>
      <c r="F72" s="41">
        <v>0.02</v>
      </c>
      <c r="G72" s="41">
        <v>0.02</v>
      </c>
      <c r="H72" s="41">
        <v>0.02</v>
      </c>
      <c r="I72" s="41">
        <v>0.02</v>
      </c>
      <c r="J72" s="41">
        <v>0.02</v>
      </c>
      <c r="K72" s="41">
        <v>0.02</v>
      </c>
      <c r="L72" s="41">
        <v>0.06</v>
      </c>
      <c r="M72" s="41">
        <v>0.12</v>
      </c>
      <c r="N72" s="41">
        <v>0.12</v>
      </c>
      <c r="O72" s="41">
        <v>0.17</v>
      </c>
      <c r="P72" s="41">
        <v>0.04</v>
      </c>
      <c r="Q72" s="41">
        <v>0.04</v>
      </c>
      <c r="R72" s="41">
        <v>0.02</v>
      </c>
      <c r="S72" s="41">
        <v>0.02</v>
      </c>
      <c r="T72" s="41">
        <v>0.02</v>
      </c>
      <c r="U72" s="41">
        <v>0.02</v>
      </c>
      <c r="V72" s="41">
        <v>0.02</v>
      </c>
      <c r="W72" s="41">
        <v>0.02</v>
      </c>
      <c r="X72" s="41">
        <v>0.02</v>
      </c>
      <c r="Y72" s="41">
        <v>0.02</v>
      </c>
      <c r="Z72" s="41">
        <v>0.02</v>
      </c>
      <c r="AA72" s="41">
        <v>0.02</v>
      </c>
      <c r="AC72" s="75">
        <f t="shared" si="31"/>
        <v>0.17</v>
      </c>
      <c r="AD72" s="46">
        <f t="shared" si="32"/>
        <v>0.02</v>
      </c>
      <c r="AE72" s="46">
        <f t="shared" si="33"/>
        <v>0.91000000000000025</v>
      </c>
      <c r="AF72" s="46"/>
      <c r="AG72" s="53"/>
    </row>
    <row r="73" spans="1:33" hidden="1" x14ac:dyDescent="0.2">
      <c r="C73" s="56" t="s">
        <v>2</v>
      </c>
      <c r="D73" s="41">
        <v>0.02</v>
      </c>
      <c r="E73" s="41">
        <v>0.02</v>
      </c>
      <c r="F73" s="41">
        <v>0.02</v>
      </c>
      <c r="G73" s="41">
        <v>0.02</v>
      </c>
      <c r="H73" s="41">
        <v>0.02</v>
      </c>
      <c r="I73" s="41">
        <v>0.02</v>
      </c>
      <c r="J73" s="41">
        <v>0.02</v>
      </c>
      <c r="K73" s="41">
        <v>0.02</v>
      </c>
      <c r="L73" s="41">
        <v>0.02</v>
      </c>
      <c r="M73" s="41">
        <v>0.02</v>
      </c>
      <c r="N73" s="41">
        <v>0.02</v>
      </c>
      <c r="O73" s="41">
        <v>0.02</v>
      </c>
      <c r="P73" s="41">
        <v>0.04</v>
      </c>
      <c r="Q73" s="41">
        <v>0.04</v>
      </c>
      <c r="R73" s="41">
        <v>0.02</v>
      </c>
      <c r="S73" s="41">
        <v>0.02</v>
      </c>
      <c r="T73" s="41">
        <v>0.02</v>
      </c>
      <c r="U73" s="41">
        <v>0.02</v>
      </c>
      <c r="V73" s="41">
        <v>0.02</v>
      </c>
      <c r="W73" s="41">
        <v>0.02</v>
      </c>
      <c r="X73" s="41">
        <v>0.02</v>
      </c>
      <c r="Y73" s="41">
        <v>0.02</v>
      </c>
      <c r="Z73" s="41">
        <v>0.02</v>
      </c>
      <c r="AA73" s="41">
        <v>0.02</v>
      </c>
      <c r="AC73" s="106">
        <f t="shared" si="31"/>
        <v>0.04</v>
      </c>
      <c r="AD73" s="50">
        <f t="shared" si="32"/>
        <v>0.02</v>
      </c>
      <c r="AE73" s="50">
        <f t="shared" si="33"/>
        <v>0.52000000000000013</v>
      </c>
      <c r="AF73" s="50"/>
      <c r="AG73" s="53"/>
    </row>
    <row r="74" spans="1:33" hidden="1" x14ac:dyDescent="0.2">
      <c r="A74" s="68" t="s">
        <v>28</v>
      </c>
      <c r="B74" s="68" t="s">
        <v>36</v>
      </c>
      <c r="C74" s="69" t="s">
        <v>0</v>
      </c>
      <c r="D74" s="72">
        <v>135</v>
      </c>
      <c r="E74" s="72">
        <v>135</v>
      </c>
      <c r="F74" s="72">
        <v>135</v>
      </c>
      <c r="G74" s="72">
        <v>135</v>
      </c>
      <c r="H74" s="72">
        <v>135</v>
      </c>
      <c r="I74" s="72">
        <v>135</v>
      </c>
      <c r="J74" s="72">
        <v>135</v>
      </c>
      <c r="K74" s="72">
        <v>135</v>
      </c>
      <c r="L74" s="72">
        <v>135</v>
      </c>
      <c r="M74" s="72">
        <v>135</v>
      </c>
      <c r="N74" s="72">
        <v>135</v>
      </c>
      <c r="O74" s="72">
        <v>135</v>
      </c>
      <c r="P74" s="72">
        <v>135</v>
      </c>
      <c r="Q74" s="72">
        <v>135</v>
      </c>
      <c r="R74" s="72">
        <v>135</v>
      </c>
      <c r="S74" s="72">
        <v>135</v>
      </c>
      <c r="T74" s="72">
        <v>135</v>
      </c>
      <c r="U74" s="72">
        <v>135</v>
      </c>
      <c r="V74" s="72">
        <v>135</v>
      </c>
      <c r="W74" s="72">
        <v>135</v>
      </c>
      <c r="X74" s="72">
        <v>135</v>
      </c>
      <c r="Y74" s="72">
        <v>135</v>
      </c>
      <c r="Z74" s="72">
        <v>135</v>
      </c>
      <c r="AA74" s="72">
        <v>135</v>
      </c>
      <c r="AC74" s="76">
        <f>MAX(D74:AA74)</f>
        <v>135</v>
      </c>
      <c r="AD74" s="42">
        <f>MIN(D74:AA74)</f>
        <v>135</v>
      </c>
      <c r="AE74" s="43">
        <f>AVERAGE(D74:AA74)</f>
        <v>135</v>
      </c>
      <c r="AF74" s="46"/>
      <c r="AG74" s="57"/>
    </row>
    <row r="75" spans="1:33" hidden="1" x14ac:dyDescent="0.2">
      <c r="A75" s="68"/>
      <c r="B75" s="68"/>
      <c r="C75" s="69" t="s">
        <v>1</v>
      </c>
      <c r="D75" s="72">
        <v>135</v>
      </c>
      <c r="E75" s="72">
        <v>135</v>
      </c>
      <c r="F75" s="72">
        <v>135</v>
      </c>
      <c r="G75" s="72">
        <v>135</v>
      </c>
      <c r="H75" s="72">
        <v>135</v>
      </c>
      <c r="I75" s="72">
        <v>135</v>
      </c>
      <c r="J75" s="72">
        <v>135</v>
      </c>
      <c r="K75" s="72">
        <v>135</v>
      </c>
      <c r="L75" s="72">
        <v>135</v>
      </c>
      <c r="M75" s="72">
        <v>135</v>
      </c>
      <c r="N75" s="72">
        <v>135</v>
      </c>
      <c r="O75" s="72">
        <v>135</v>
      </c>
      <c r="P75" s="72">
        <v>135</v>
      </c>
      <c r="Q75" s="72">
        <v>135</v>
      </c>
      <c r="R75" s="72">
        <v>135</v>
      </c>
      <c r="S75" s="72">
        <v>135</v>
      </c>
      <c r="T75" s="72">
        <v>135</v>
      </c>
      <c r="U75" s="72">
        <v>135</v>
      </c>
      <c r="V75" s="72">
        <v>135</v>
      </c>
      <c r="W75" s="72">
        <v>135</v>
      </c>
      <c r="X75" s="72">
        <v>135</v>
      </c>
      <c r="Y75" s="72">
        <v>135</v>
      </c>
      <c r="Z75" s="72">
        <v>135</v>
      </c>
      <c r="AA75" s="72">
        <v>135</v>
      </c>
      <c r="AC75" s="76">
        <f>MAX(D75:AA75)</f>
        <v>135</v>
      </c>
      <c r="AD75" s="42">
        <f>MIN(D75:AA75)</f>
        <v>135</v>
      </c>
      <c r="AE75" s="43">
        <f>AVERAGE(D75:AA75)</f>
        <v>135</v>
      </c>
      <c r="AF75" s="46"/>
      <c r="AG75" s="57"/>
    </row>
    <row r="76" spans="1:33" hidden="1" x14ac:dyDescent="0.2">
      <c r="A76" s="68"/>
      <c r="B76" s="68"/>
      <c r="C76" s="69" t="s">
        <v>2</v>
      </c>
      <c r="D76" s="72">
        <v>135</v>
      </c>
      <c r="E76" s="72">
        <v>135</v>
      </c>
      <c r="F76" s="72">
        <v>135</v>
      </c>
      <c r="G76" s="72">
        <v>135</v>
      </c>
      <c r="H76" s="72">
        <v>135</v>
      </c>
      <c r="I76" s="72">
        <v>135</v>
      </c>
      <c r="J76" s="72">
        <v>135</v>
      </c>
      <c r="K76" s="72">
        <v>135</v>
      </c>
      <c r="L76" s="72">
        <v>135</v>
      </c>
      <c r="M76" s="72">
        <v>135</v>
      </c>
      <c r="N76" s="72">
        <v>135</v>
      </c>
      <c r="O76" s="72">
        <v>135</v>
      </c>
      <c r="P76" s="72">
        <v>135</v>
      </c>
      <c r="Q76" s="72">
        <v>135</v>
      </c>
      <c r="R76" s="72">
        <v>135</v>
      </c>
      <c r="S76" s="72">
        <v>135</v>
      </c>
      <c r="T76" s="72">
        <v>135</v>
      </c>
      <c r="U76" s="72">
        <v>135</v>
      </c>
      <c r="V76" s="72">
        <v>135</v>
      </c>
      <c r="W76" s="72">
        <v>135</v>
      </c>
      <c r="X76" s="72">
        <v>135</v>
      </c>
      <c r="Y76" s="72">
        <v>135</v>
      </c>
      <c r="Z76" s="72">
        <v>135</v>
      </c>
      <c r="AA76" s="72">
        <v>135</v>
      </c>
      <c r="AC76" s="109">
        <f>MAX(D76:AA76)</f>
        <v>135</v>
      </c>
      <c r="AD76" s="86">
        <f>MIN(D76:AA76)</f>
        <v>135</v>
      </c>
      <c r="AE76" s="110">
        <f>AVERAGE(D76:AA76)</f>
        <v>135</v>
      </c>
      <c r="AF76" s="50"/>
      <c r="AG76" s="57"/>
    </row>
    <row r="77" spans="1:33" hidden="1" x14ac:dyDescent="0.2">
      <c r="A77" s="32" t="s">
        <v>40</v>
      </c>
      <c r="B77" s="32" t="s">
        <v>29</v>
      </c>
      <c r="C77" s="56" t="s">
        <v>0</v>
      </c>
      <c r="D77" s="41">
        <v>0.9</v>
      </c>
      <c r="E77" s="41">
        <v>0.9</v>
      </c>
      <c r="F77" s="41">
        <v>0.9</v>
      </c>
      <c r="G77" s="41">
        <v>0.9</v>
      </c>
      <c r="H77" s="41">
        <v>0.9</v>
      </c>
      <c r="I77" s="41">
        <v>0.9</v>
      </c>
      <c r="J77" s="41">
        <v>0.9</v>
      </c>
      <c r="K77" s="41">
        <v>0.9</v>
      </c>
      <c r="L77" s="41">
        <v>0.9</v>
      </c>
      <c r="M77" s="41">
        <v>0.9</v>
      </c>
      <c r="N77" s="41">
        <v>0.9</v>
      </c>
      <c r="O77" s="41">
        <v>0.9</v>
      </c>
      <c r="P77" s="41">
        <v>0.9</v>
      </c>
      <c r="Q77" s="41">
        <v>0.9</v>
      </c>
      <c r="R77" s="41">
        <v>0.9</v>
      </c>
      <c r="S77" s="41">
        <v>0.9</v>
      </c>
      <c r="T77" s="41">
        <v>0.9</v>
      </c>
      <c r="U77" s="41">
        <v>0.9</v>
      </c>
      <c r="V77" s="41">
        <v>0.9</v>
      </c>
      <c r="W77" s="41">
        <v>0.9</v>
      </c>
      <c r="X77" s="41">
        <v>0.9</v>
      </c>
      <c r="Y77" s="41">
        <v>0.9</v>
      </c>
      <c r="Z77" s="41">
        <v>0.9</v>
      </c>
      <c r="AA77" s="41">
        <v>0.9</v>
      </c>
      <c r="AC77" s="75">
        <f t="shared" si="31"/>
        <v>0.9</v>
      </c>
      <c r="AD77" s="46">
        <f t="shared" si="32"/>
        <v>0.9</v>
      </c>
      <c r="AE77" s="46">
        <f t="shared" si="33"/>
        <v>21.599999999999994</v>
      </c>
      <c r="AF77" s="39">
        <f>SUMPRODUCT(AE77:AE79,Notes!$C$49:$C$51)</f>
        <v>7883.9999999999982</v>
      </c>
      <c r="AG77" s="53"/>
    </row>
    <row r="78" spans="1:33" hidden="1" x14ac:dyDescent="0.2">
      <c r="C78" s="56" t="s">
        <v>1</v>
      </c>
      <c r="D78" s="41">
        <v>0.9</v>
      </c>
      <c r="E78" s="41">
        <v>0.9</v>
      </c>
      <c r="F78" s="41">
        <v>0.9</v>
      </c>
      <c r="G78" s="41">
        <v>0.9</v>
      </c>
      <c r="H78" s="41">
        <v>0.9</v>
      </c>
      <c r="I78" s="41">
        <v>0.9</v>
      </c>
      <c r="J78" s="41">
        <v>0.9</v>
      </c>
      <c r="K78" s="41">
        <v>0.9</v>
      </c>
      <c r="L78" s="41">
        <v>0.9</v>
      </c>
      <c r="M78" s="41">
        <v>0.9</v>
      </c>
      <c r="N78" s="41">
        <v>0.9</v>
      </c>
      <c r="O78" s="41">
        <v>0.9</v>
      </c>
      <c r="P78" s="41">
        <v>0.9</v>
      </c>
      <c r="Q78" s="41">
        <v>0.9</v>
      </c>
      <c r="R78" s="41">
        <v>0.9</v>
      </c>
      <c r="S78" s="41">
        <v>0.9</v>
      </c>
      <c r="T78" s="41">
        <v>0.9</v>
      </c>
      <c r="U78" s="41">
        <v>0.9</v>
      </c>
      <c r="V78" s="41">
        <v>0.9</v>
      </c>
      <c r="W78" s="41">
        <v>0.9</v>
      </c>
      <c r="X78" s="41">
        <v>0.9</v>
      </c>
      <c r="Y78" s="41">
        <v>0.9</v>
      </c>
      <c r="Z78" s="41">
        <v>0.9</v>
      </c>
      <c r="AA78" s="41">
        <v>0.9</v>
      </c>
      <c r="AC78" s="75">
        <f t="shared" si="31"/>
        <v>0.9</v>
      </c>
      <c r="AD78" s="46">
        <f t="shared" si="32"/>
        <v>0.9</v>
      </c>
      <c r="AE78" s="46">
        <f t="shared" si="33"/>
        <v>21.599999999999994</v>
      </c>
      <c r="AF78" s="46"/>
      <c r="AG78" s="53"/>
    </row>
    <row r="79" spans="1:33" hidden="1" x14ac:dyDescent="0.2">
      <c r="C79" s="56" t="s">
        <v>2</v>
      </c>
      <c r="D79" s="41">
        <v>0.9</v>
      </c>
      <c r="E79" s="41">
        <v>0.9</v>
      </c>
      <c r="F79" s="41">
        <v>0.9</v>
      </c>
      <c r="G79" s="41">
        <v>0.9</v>
      </c>
      <c r="H79" s="41">
        <v>0.9</v>
      </c>
      <c r="I79" s="41">
        <v>0.9</v>
      </c>
      <c r="J79" s="41">
        <v>0.9</v>
      </c>
      <c r="K79" s="41">
        <v>0.9</v>
      </c>
      <c r="L79" s="41">
        <v>0.9</v>
      </c>
      <c r="M79" s="41">
        <v>0.9</v>
      </c>
      <c r="N79" s="41">
        <v>0.9</v>
      </c>
      <c r="O79" s="41">
        <v>0.9</v>
      </c>
      <c r="P79" s="41">
        <v>0.9</v>
      </c>
      <c r="Q79" s="41">
        <v>0.9</v>
      </c>
      <c r="R79" s="41">
        <v>0.9</v>
      </c>
      <c r="S79" s="41">
        <v>0.9</v>
      </c>
      <c r="T79" s="41">
        <v>0.9</v>
      </c>
      <c r="U79" s="41">
        <v>0.9</v>
      </c>
      <c r="V79" s="41">
        <v>0.9</v>
      </c>
      <c r="W79" s="41">
        <v>0.9</v>
      </c>
      <c r="X79" s="41">
        <v>0.9</v>
      </c>
      <c r="Y79" s="41">
        <v>0.9</v>
      </c>
      <c r="Z79" s="41">
        <v>0.9</v>
      </c>
      <c r="AA79" s="41">
        <v>0.9</v>
      </c>
      <c r="AC79" s="106">
        <f t="shared" si="31"/>
        <v>0.9</v>
      </c>
      <c r="AD79" s="50">
        <f t="shared" si="32"/>
        <v>0.9</v>
      </c>
      <c r="AE79" s="50">
        <f t="shared" si="33"/>
        <v>21.599999999999994</v>
      </c>
      <c r="AF79" s="50"/>
      <c r="AG79" s="53"/>
    </row>
    <row r="80" spans="1:33" hidden="1" x14ac:dyDescent="0.2">
      <c r="A80" s="68" t="s">
        <v>39</v>
      </c>
      <c r="B80" s="68" t="s">
        <v>29</v>
      </c>
      <c r="C80" s="69" t="s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0.5</v>
      </c>
      <c r="L80" s="70">
        <v>0.5</v>
      </c>
      <c r="M80" s="70">
        <v>0.5</v>
      </c>
      <c r="N80" s="70">
        <v>0.9</v>
      </c>
      <c r="O80" s="70">
        <v>0.9</v>
      </c>
      <c r="P80" s="70">
        <v>0.9</v>
      </c>
      <c r="Q80" s="70">
        <v>0.9</v>
      </c>
      <c r="R80" s="70">
        <v>0.75</v>
      </c>
      <c r="S80" s="70">
        <v>0.75</v>
      </c>
      <c r="T80" s="70">
        <v>0.75</v>
      </c>
      <c r="U80" s="70">
        <v>0.75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C80" s="75">
        <f t="shared" si="31"/>
        <v>0.9</v>
      </c>
      <c r="AD80" s="46">
        <f t="shared" si="32"/>
        <v>0</v>
      </c>
      <c r="AE80" s="46">
        <f t="shared" si="33"/>
        <v>8.1000000000000014</v>
      </c>
      <c r="AF80" s="39">
        <f>SUMPRODUCT(AE80:AE82,Notes!$C$49:$C$51)</f>
        <v>2389.3000000000002</v>
      </c>
      <c r="AG80" s="57"/>
    </row>
    <row r="81" spans="1:34" hidden="1" x14ac:dyDescent="0.2">
      <c r="A81" s="68"/>
      <c r="B81" s="68"/>
      <c r="C81" s="69" t="s">
        <v>1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0.5</v>
      </c>
      <c r="M81" s="70">
        <v>0.5</v>
      </c>
      <c r="N81" s="70">
        <v>0.9</v>
      </c>
      <c r="O81" s="70">
        <v>0.9</v>
      </c>
      <c r="P81" s="70">
        <v>0.9</v>
      </c>
      <c r="Q81" s="70">
        <v>0.9</v>
      </c>
      <c r="R81" s="70">
        <v>0.75</v>
      </c>
      <c r="S81" s="70">
        <v>0.75</v>
      </c>
      <c r="T81" s="70">
        <v>0.75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C81" s="75">
        <f t="shared" si="31"/>
        <v>0.9</v>
      </c>
      <c r="AD81" s="46">
        <f t="shared" si="32"/>
        <v>0</v>
      </c>
      <c r="AE81" s="46">
        <f t="shared" si="33"/>
        <v>6.85</v>
      </c>
      <c r="AF81" s="46"/>
      <c r="AG81" s="57"/>
    </row>
    <row r="82" spans="1:34" hidden="1" x14ac:dyDescent="0.2">
      <c r="A82" s="68"/>
      <c r="B82" s="68"/>
      <c r="C82" s="69" t="s">
        <v>2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C82" s="106">
        <f t="shared" si="31"/>
        <v>0</v>
      </c>
      <c r="AD82" s="50">
        <f t="shared" si="32"/>
        <v>0</v>
      </c>
      <c r="AE82" s="50">
        <f t="shared" si="33"/>
        <v>0</v>
      </c>
      <c r="AF82" s="50"/>
      <c r="AG82" s="57"/>
    </row>
    <row r="83" spans="1:34" hidden="1" x14ac:dyDescent="0.2">
      <c r="A83" s="32" t="s">
        <v>34</v>
      </c>
      <c r="B83" s="32" t="s">
        <v>29</v>
      </c>
      <c r="C83" s="56" t="s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0.3</v>
      </c>
      <c r="O83" s="41">
        <v>0</v>
      </c>
      <c r="P83" s="41">
        <v>0</v>
      </c>
      <c r="Q83" s="41">
        <v>0</v>
      </c>
      <c r="R83" s="41">
        <v>0</v>
      </c>
      <c r="S83" s="41">
        <v>0.4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C83" s="75">
        <f>MAX(D83:AA83)</f>
        <v>0.4</v>
      </c>
      <c r="AD83" s="46">
        <f>MIN(D83:AA83)</f>
        <v>0</v>
      </c>
      <c r="AE83" s="46">
        <f>SUM(D83:AA83)</f>
        <v>0.7</v>
      </c>
      <c r="AF83" s="39">
        <f>SUMPRODUCT(AE83:AE85,Notes!$C$49:$C$51)</f>
        <v>175.7</v>
      </c>
      <c r="AG83" s="53"/>
    </row>
    <row r="84" spans="1:34" hidden="1" x14ac:dyDescent="0.2">
      <c r="C84" s="56" t="s">
        <v>1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C84" s="75">
        <f>MAX(D84:AA84)</f>
        <v>0</v>
      </c>
      <c r="AD84" s="46">
        <f>MIN(D84:AA84)</f>
        <v>0</v>
      </c>
      <c r="AE84" s="46">
        <f>SUM(D84:AA84)</f>
        <v>0</v>
      </c>
      <c r="AF84" s="46"/>
      <c r="AG84" s="53"/>
    </row>
    <row r="85" spans="1:34" hidden="1" x14ac:dyDescent="0.2">
      <c r="C85" s="56" t="s">
        <v>2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C85" s="106">
        <f>MAX(D85:AA85)</f>
        <v>0</v>
      </c>
      <c r="AD85" s="50">
        <f>MIN(D85:AA85)</f>
        <v>0</v>
      </c>
      <c r="AE85" s="50">
        <f>SUM(D85:AA85)</f>
        <v>0</v>
      </c>
      <c r="AF85" s="50"/>
      <c r="AG85" s="53"/>
    </row>
    <row r="86" spans="1:34" hidden="1" x14ac:dyDescent="0.2">
      <c r="A86" s="68" t="s">
        <v>38</v>
      </c>
      <c r="B86" s="68" t="s">
        <v>29</v>
      </c>
      <c r="C86" s="69" t="s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1</v>
      </c>
      <c r="K86" s="70">
        <v>1</v>
      </c>
      <c r="L86" s="70">
        <v>1</v>
      </c>
      <c r="M86" s="70">
        <v>1</v>
      </c>
      <c r="N86" s="70">
        <v>1</v>
      </c>
      <c r="O86" s="70">
        <v>1</v>
      </c>
      <c r="P86" s="70">
        <v>1</v>
      </c>
      <c r="Q86" s="70">
        <v>1</v>
      </c>
      <c r="R86" s="70">
        <v>1</v>
      </c>
      <c r="S86" s="70">
        <v>1</v>
      </c>
      <c r="T86" s="70">
        <v>1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70">
        <v>0</v>
      </c>
      <c r="AC86" s="75">
        <f t="shared" si="31"/>
        <v>1</v>
      </c>
      <c r="AD86" s="46">
        <f t="shared" si="32"/>
        <v>0</v>
      </c>
      <c r="AE86" s="46">
        <f t="shared" ref="AE86:AE88" si="37">SUM(D86:AA86)</f>
        <v>11</v>
      </c>
      <c r="AF86" s="39">
        <f>SUMPRODUCT(AE86:AE88,Notes!$C$49:$C$51)</f>
        <v>3229</v>
      </c>
      <c r="AG86" s="53"/>
    </row>
    <row r="87" spans="1:34" hidden="1" x14ac:dyDescent="0.2">
      <c r="A87" s="68"/>
      <c r="B87" s="68"/>
      <c r="C87" s="69" t="s">
        <v>1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1</v>
      </c>
      <c r="L87" s="70">
        <v>1</v>
      </c>
      <c r="M87" s="70">
        <v>1</v>
      </c>
      <c r="N87" s="70">
        <v>1</v>
      </c>
      <c r="O87" s="70">
        <v>1</v>
      </c>
      <c r="P87" s="70">
        <v>1</v>
      </c>
      <c r="Q87" s="70">
        <v>1</v>
      </c>
      <c r="R87" s="70">
        <v>1</v>
      </c>
      <c r="S87" s="70">
        <v>1</v>
      </c>
      <c r="T87" s="70">
        <v>0</v>
      </c>
      <c r="U87" s="70">
        <v>0</v>
      </c>
      <c r="V87" s="70">
        <v>0</v>
      </c>
      <c r="W87" s="70">
        <v>0</v>
      </c>
      <c r="X87" s="70">
        <v>0</v>
      </c>
      <c r="Y87" s="70">
        <v>0</v>
      </c>
      <c r="Z87" s="70">
        <v>0</v>
      </c>
      <c r="AA87" s="70">
        <v>0</v>
      </c>
      <c r="AC87" s="75">
        <f t="shared" si="31"/>
        <v>1</v>
      </c>
      <c r="AD87" s="46">
        <f t="shared" si="32"/>
        <v>0</v>
      </c>
      <c r="AE87" s="46">
        <f t="shared" si="37"/>
        <v>9</v>
      </c>
      <c r="AF87" s="46"/>
      <c r="AG87" s="53"/>
    </row>
    <row r="88" spans="1:34" hidden="1" x14ac:dyDescent="0.2">
      <c r="A88" s="102"/>
      <c r="B88" s="102"/>
      <c r="C88" s="103" t="s">
        <v>2</v>
      </c>
      <c r="D88" s="104">
        <v>0</v>
      </c>
      <c r="E88" s="104">
        <v>0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4">
        <v>0</v>
      </c>
      <c r="AA88" s="104">
        <v>0</v>
      </c>
      <c r="AC88" s="106">
        <f t="shared" si="31"/>
        <v>0</v>
      </c>
      <c r="AD88" s="50">
        <f t="shared" si="32"/>
        <v>0</v>
      </c>
      <c r="AE88" s="50">
        <f t="shared" si="37"/>
        <v>0</v>
      </c>
      <c r="AF88" s="50"/>
      <c r="AG88" s="53"/>
    </row>
    <row r="89" spans="1:34" hidden="1" x14ac:dyDescent="0.2">
      <c r="AC89" s="76"/>
      <c r="AD89" s="42"/>
      <c r="AE89" s="46"/>
      <c r="AF89" s="46"/>
    </row>
    <row r="90" spans="1:34" hidden="1" x14ac:dyDescent="0.2">
      <c r="A90" s="44" t="s">
        <v>144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C90" s="109"/>
      <c r="AD90" s="86"/>
      <c r="AE90" s="50"/>
      <c r="AF90" s="50"/>
    </row>
    <row r="91" spans="1:34" hidden="1" x14ac:dyDescent="0.2">
      <c r="A91" s="32" t="s">
        <v>81</v>
      </c>
      <c r="B91" s="32" t="s">
        <v>29</v>
      </c>
      <c r="C91" s="32" t="s">
        <v>82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74">
        <v>0</v>
      </c>
      <c r="X91" s="74">
        <v>0</v>
      </c>
      <c r="Y91" s="74">
        <v>0</v>
      </c>
      <c r="Z91" s="74">
        <v>0</v>
      </c>
      <c r="AA91" s="74">
        <v>0</v>
      </c>
      <c r="AC91" s="75">
        <f t="shared" ref="AC91:AC96" si="38">MAX(D91:AA91)</f>
        <v>0</v>
      </c>
      <c r="AD91" s="46">
        <f t="shared" ref="AD91:AD96" si="39">MIN(D91:AA91)</f>
        <v>0</v>
      </c>
      <c r="AE91" s="46">
        <f t="shared" ref="AE91:AE96" si="40">SUM(D91:AA91)</f>
        <v>0</v>
      </c>
      <c r="AF91" s="39">
        <f>SUMPRODUCT(AE91:AE93,Notes!$C$49:$C$51)</f>
        <v>0</v>
      </c>
      <c r="AH91" s="32" t="s">
        <v>212</v>
      </c>
    </row>
    <row r="92" spans="1:34" hidden="1" x14ac:dyDescent="0.2">
      <c r="C92" s="32" t="s">
        <v>1</v>
      </c>
      <c r="D92" s="74">
        <v>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4">
        <v>0</v>
      </c>
      <c r="AA92" s="74">
        <v>0</v>
      </c>
      <c r="AC92" s="75">
        <f t="shared" si="38"/>
        <v>0</v>
      </c>
      <c r="AD92" s="46">
        <f t="shared" si="39"/>
        <v>0</v>
      </c>
      <c r="AE92" s="46">
        <f t="shared" si="40"/>
        <v>0</v>
      </c>
      <c r="AF92" s="46"/>
      <c r="AH92" s="32" t="s">
        <v>213</v>
      </c>
    </row>
    <row r="93" spans="1:34" hidden="1" x14ac:dyDescent="0.2">
      <c r="A93" s="36"/>
      <c r="B93" s="36"/>
      <c r="C93" s="36" t="s">
        <v>2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0</v>
      </c>
      <c r="Z93" s="99">
        <v>0</v>
      </c>
      <c r="AA93" s="99">
        <v>0</v>
      </c>
      <c r="AC93" s="106">
        <f t="shared" si="38"/>
        <v>0</v>
      </c>
      <c r="AD93" s="50">
        <f t="shared" si="39"/>
        <v>0</v>
      </c>
      <c r="AE93" s="50">
        <f t="shared" si="40"/>
        <v>0</v>
      </c>
      <c r="AF93" s="50"/>
      <c r="AH93" s="32" t="s">
        <v>214</v>
      </c>
    </row>
    <row r="94" spans="1:34" hidden="1" x14ac:dyDescent="0.2">
      <c r="A94" s="32" t="s">
        <v>50</v>
      </c>
      <c r="B94" s="32" t="s">
        <v>29</v>
      </c>
      <c r="C94" s="32" t="s">
        <v>82</v>
      </c>
      <c r="D94" s="74">
        <v>0.1</v>
      </c>
      <c r="E94" s="74">
        <v>0.1</v>
      </c>
      <c r="F94" s="74">
        <v>0.1</v>
      </c>
      <c r="G94" s="74">
        <v>0.1</v>
      </c>
      <c r="H94" s="74">
        <v>0.1</v>
      </c>
      <c r="I94" s="74">
        <v>0.1</v>
      </c>
      <c r="J94" s="74">
        <v>0.1</v>
      </c>
      <c r="K94" s="74">
        <v>0.6</v>
      </c>
      <c r="L94" s="74">
        <v>0.75</v>
      </c>
      <c r="M94" s="74">
        <v>0.85</v>
      </c>
      <c r="N94" s="74">
        <v>0.85</v>
      </c>
      <c r="O94" s="74">
        <v>0.85</v>
      </c>
      <c r="P94" s="74">
        <v>0.85</v>
      </c>
      <c r="Q94" s="74">
        <v>0.85</v>
      </c>
      <c r="R94" s="74">
        <v>0.85</v>
      </c>
      <c r="S94" s="74">
        <v>0.85</v>
      </c>
      <c r="T94" s="74">
        <v>0.75</v>
      </c>
      <c r="U94" s="74">
        <v>0.6</v>
      </c>
      <c r="V94" s="74">
        <v>0.1</v>
      </c>
      <c r="W94" s="74">
        <v>0.1</v>
      </c>
      <c r="X94" s="74">
        <v>0.1</v>
      </c>
      <c r="Y94" s="74">
        <v>0.1</v>
      </c>
      <c r="Z94" s="74">
        <v>0.1</v>
      </c>
      <c r="AA94" s="74">
        <v>0.1</v>
      </c>
      <c r="AC94" s="75">
        <f t="shared" si="38"/>
        <v>0.85</v>
      </c>
      <c r="AD94" s="46">
        <f t="shared" si="39"/>
        <v>0.1</v>
      </c>
      <c r="AE94" s="46">
        <f t="shared" si="40"/>
        <v>9.9499999999999957</v>
      </c>
      <c r="AF94" s="39">
        <f>SUMPRODUCT(AE94:AE96,Notes!$C$49:$C$51)</f>
        <v>2771.0499999999993</v>
      </c>
    </row>
    <row r="95" spans="1:34" hidden="1" x14ac:dyDescent="0.2">
      <c r="C95" s="32" t="s">
        <v>1</v>
      </c>
      <c r="D95" s="74">
        <v>0.1</v>
      </c>
      <c r="E95" s="74">
        <v>0.1</v>
      </c>
      <c r="F95" s="74">
        <v>0.1</v>
      </c>
      <c r="G95" s="74">
        <v>0.1</v>
      </c>
      <c r="H95" s="74">
        <v>0.1</v>
      </c>
      <c r="I95" s="74">
        <v>0.1</v>
      </c>
      <c r="J95" s="74">
        <v>0.1</v>
      </c>
      <c r="K95" s="74">
        <v>0.1</v>
      </c>
      <c r="L95" s="74">
        <v>0.1</v>
      </c>
      <c r="M95" s="74">
        <v>0.1</v>
      </c>
      <c r="N95" s="74">
        <v>0.1</v>
      </c>
      <c r="O95" s="74">
        <v>0.1</v>
      </c>
      <c r="P95" s="74">
        <v>0.1</v>
      </c>
      <c r="Q95" s="74">
        <v>0.1</v>
      </c>
      <c r="R95" s="74">
        <v>0.1</v>
      </c>
      <c r="S95" s="74">
        <v>0.1</v>
      </c>
      <c r="T95" s="74">
        <v>0.1</v>
      </c>
      <c r="U95" s="74">
        <v>0.1</v>
      </c>
      <c r="V95" s="74">
        <v>0.1</v>
      </c>
      <c r="W95" s="74">
        <v>0.1</v>
      </c>
      <c r="X95" s="74">
        <v>0.1</v>
      </c>
      <c r="Y95" s="74">
        <v>0.1</v>
      </c>
      <c r="Z95" s="74">
        <v>0.1</v>
      </c>
      <c r="AA95" s="74">
        <v>0.1</v>
      </c>
      <c r="AC95" s="75">
        <f t="shared" si="38"/>
        <v>0.1</v>
      </c>
      <c r="AD95" s="46">
        <f t="shared" si="39"/>
        <v>0.1</v>
      </c>
      <c r="AE95" s="46">
        <f t="shared" si="40"/>
        <v>2.4000000000000008</v>
      </c>
      <c r="AF95" s="46"/>
    </row>
    <row r="96" spans="1:34" hidden="1" x14ac:dyDescent="0.2">
      <c r="A96" s="36"/>
      <c r="B96" s="36"/>
      <c r="C96" s="36" t="s">
        <v>2</v>
      </c>
      <c r="D96" s="99">
        <v>0.1</v>
      </c>
      <c r="E96" s="99">
        <v>0.1</v>
      </c>
      <c r="F96" s="99">
        <v>0.1</v>
      </c>
      <c r="G96" s="99">
        <v>0.1</v>
      </c>
      <c r="H96" s="99">
        <v>0.1</v>
      </c>
      <c r="I96" s="99">
        <v>0.1</v>
      </c>
      <c r="J96" s="99">
        <v>0.1</v>
      </c>
      <c r="K96" s="99">
        <v>0.1</v>
      </c>
      <c r="L96" s="99">
        <v>0.1</v>
      </c>
      <c r="M96" s="99">
        <v>0.1</v>
      </c>
      <c r="N96" s="99">
        <v>0.1</v>
      </c>
      <c r="O96" s="99">
        <v>0.1</v>
      </c>
      <c r="P96" s="99">
        <v>0.1</v>
      </c>
      <c r="Q96" s="99">
        <v>0.1</v>
      </c>
      <c r="R96" s="99">
        <v>0.1</v>
      </c>
      <c r="S96" s="99">
        <v>0.1</v>
      </c>
      <c r="T96" s="99">
        <v>0.1</v>
      </c>
      <c r="U96" s="99">
        <v>0.1</v>
      </c>
      <c r="V96" s="99">
        <v>0.1</v>
      </c>
      <c r="W96" s="99">
        <v>0.1</v>
      </c>
      <c r="X96" s="99">
        <v>0.1</v>
      </c>
      <c r="Y96" s="99">
        <v>0.1</v>
      </c>
      <c r="Z96" s="99">
        <v>0.1</v>
      </c>
      <c r="AA96" s="99">
        <v>0.1</v>
      </c>
      <c r="AC96" s="106">
        <f t="shared" si="38"/>
        <v>0.1</v>
      </c>
      <c r="AD96" s="50">
        <f t="shared" si="39"/>
        <v>0.1</v>
      </c>
      <c r="AE96" s="50">
        <f t="shared" si="40"/>
        <v>2.4000000000000008</v>
      </c>
      <c r="AF96" s="50"/>
    </row>
    <row r="97" spans="1:32" hidden="1" x14ac:dyDescent="0.2">
      <c r="A97" s="32" t="s">
        <v>83</v>
      </c>
      <c r="B97" s="32" t="s">
        <v>29</v>
      </c>
      <c r="C97" s="32" t="s">
        <v>82</v>
      </c>
      <c r="D97" s="74">
        <v>0.25</v>
      </c>
      <c r="E97" s="74">
        <v>0.25</v>
      </c>
      <c r="F97" s="74">
        <v>0.25</v>
      </c>
      <c r="G97" s="74">
        <v>0.25</v>
      </c>
      <c r="H97" s="74">
        <v>0.25</v>
      </c>
      <c r="I97" s="74">
        <v>0.25</v>
      </c>
      <c r="J97" s="74">
        <v>0.25</v>
      </c>
      <c r="K97" s="74">
        <v>0.25</v>
      </c>
      <c r="L97" s="74">
        <v>1</v>
      </c>
      <c r="M97" s="74">
        <v>1</v>
      </c>
      <c r="N97" s="74">
        <v>1</v>
      </c>
      <c r="O97" s="74">
        <v>1</v>
      </c>
      <c r="P97" s="74">
        <v>0.25</v>
      </c>
      <c r="Q97" s="74">
        <v>1</v>
      </c>
      <c r="R97" s="74">
        <v>1</v>
      </c>
      <c r="S97" s="74">
        <v>1</v>
      </c>
      <c r="T97" s="74">
        <v>1</v>
      </c>
      <c r="U97" s="74">
        <v>0.25</v>
      </c>
      <c r="V97" s="74">
        <v>0.25</v>
      </c>
      <c r="W97" s="74">
        <v>0.25</v>
      </c>
      <c r="X97" s="74">
        <v>0.25</v>
      </c>
      <c r="Y97" s="74">
        <v>0.25</v>
      </c>
      <c r="Z97" s="74">
        <v>0.25</v>
      </c>
      <c r="AA97" s="74">
        <v>0.25</v>
      </c>
      <c r="AC97" s="75">
        <f>MAX(D97:AA97)</f>
        <v>1</v>
      </c>
      <c r="AD97" s="46">
        <f>MIN(D97:AA97)</f>
        <v>0.25</v>
      </c>
      <c r="AE97" s="46">
        <f>SUM(D97:AA97)</f>
        <v>12</v>
      </c>
      <c r="AF97" s="39">
        <f>SUMPRODUCT(AE97:AE99,Notes!$C$49:$C$51)</f>
        <v>3012</v>
      </c>
    </row>
    <row r="98" spans="1:32" hidden="1" x14ac:dyDescent="0.2">
      <c r="C98" s="32" t="s">
        <v>1</v>
      </c>
      <c r="D98" s="74">
        <v>0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  <c r="T98" s="74">
        <v>0</v>
      </c>
      <c r="U98" s="74">
        <v>0</v>
      </c>
      <c r="V98" s="74">
        <v>0</v>
      </c>
      <c r="W98" s="74">
        <v>0</v>
      </c>
      <c r="X98" s="74">
        <v>0</v>
      </c>
      <c r="Y98" s="74">
        <v>0</v>
      </c>
      <c r="Z98" s="74">
        <v>0</v>
      </c>
      <c r="AA98" s="74">
        <v>0</v>
      </c>
      <c r="AC98" s="75">
        <f>MAX(D98:AA98)</f>
        <v>0</v>
      </c>
      <c r="AD98" s="46">
        <f>MIN(D98:AA98)</f>
        <v>0</v>
      </c>
      <c r="AE98" s="46">
        <f>SUM(D98:AA98)</f>
        <v>0</v>
      </c>
      <c r="AF98" s="46"/>
    </row>
    <row r="99" spans="1:32" hidden="1" x14ac:dyDescent="0.2">
      <c r="A99" s="36"/>
      <c r="B99" s="36"/>
      <c r="C99" s="36" t="s">
        <v>2</v>
      </c>
      <c r="D99" s="99">
        <v>0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>
        <v>0</v>
      </c>
      <c r="V99" s="99">
        <v>0</v>
      </c>
      <c r="W99" s="99">
        <v>0</v>
      </c>
      <c r="X99" s="99">
        <v>0</v>
      </c>
      <c r="Y99" s="99">
        <v>0</v>
      </c>
      <c r="Z99" s="99">
        <v>0</v>
      </c>
      <c r="AA99" s="99">
        <v>0</v>
      </c>
      <c r="AC99" s="106">
        <f>MAX(D99:AA99)</f>
        <v>0</v>
      </c>
      <c r="AD99" s="50">
        <f>MIN(D99:AA99)</f>
        <v>0</v>
      </c>
      <c r="AE99" s="50">
        <f>SUM(D99:AA99)</f>
        <v>0</v>
      </c>
      <c r="AF99" s="50"/>
    </row>
    <row r="100" spans="1:32" hidden="1" x14ac:dyDescent="0.2">
      <c r="A100" s="32" t="s">
        <v>35</v>
      </c>
      <c r="B100" s="32" t="s">
        <v>29</v>
      </c>
      <c r="C100" s="32" t="s">
        <v>82</v>
      </c>
      <c r="D100" s="74">
        <v>1</v>
      </c>
      <c r="E100" s="74">
        <v>1</v>
      </c>
      <c r="F100" s="74">
        <v>1</v>
      </c>
      <c r="G100" s="74">
        <v>1</v>
      </c>
      <c r="H100" s="74">
        <v>1</v>
      </c>
      <c r="I100" s="74">
        <v>1</v>
      </c>
      <c r="J100" s="74">
        <v>1</v>
      </c>
      <c r="K100" s="74">
        <v>1.25</v>
      </c>
      <c r="L100" s="74">
        <v>1.25</v>
      </c>
      <c r="M100" s="74">
        <v>0.5</v>
      </c>
      <c r="N100" s="74">
        <v>0.5</v>
      </c>
      <c r="O100" s="74">
        <v>0.5</v>
      </c>
      <c r="P100" s="74">
        <v>0.5</v>
      </c>
      <c r="Q100" s="74">
        <v>0.5</v>
      </c>
      <c r="R100" s="74">
        <v>0.5</v>
      </c>
      <c r="S100" s="74">
        <v>0.5</v>
      </c>
      <c r="T100" s="74">
        <v>1.25</v>
      </c>
      <c r="U100" s="74">
        <v>1.25</v>
      </c>
      <c r="V100" s="74">
        <v>1</v>
      </c>
      <c r="W100" s="74">
        <v>1</v>
      </c>
      <c r="X100" s="74">
        <v>1</v>
      </c>
      <c r="Y100" s="74">
        <v>1</v>
      </c>
      <c r="Z100" s="74">
        <v>1</v>
      </c>
      <c r="AA100" s="74">
        <v>1</v>
      </c>
      <c r="AC100" s="75">
        <f t="shared" ref="AC100:AC102" si="41">MAX(D100:AA100)</f>
        <v>1.25</v>
      </c>
      <c r="AD100" s="46">
        <f t="shared" ref="AD100:AD102" si="42">MIN(D100:AA100)</f>
        <v>0.5</v>
      </c>
      <c r="AE100" s="46">
        <f t="shared" ref="AE100:AE102" si="43">SUM(D100:AA100)</f>
        <v>21.5</v>
      </c>
      <c r="AF100" s="39">
        <f>SUMPRODUCT(AE100:AE102,Notes!$C$49:$C$51)</f>
        <v>8132.5</v>
      </c>
    </row>
    <row r="101" spans="1:32" hidden="1" x14ac:dyDescent="0.2">
      <c r="C101" s="32" t="s">
        <v>1</v>
      </c>
      <c r="D101" s="74">
        <v>1</v>
      </c>
      <c r="E101" s="74">
        <v>1</v>
      </c>
      <c r="F101" s="74">
        <v>1</v>
      </c>
      <c r="G101" s="74">
        <v>1</v>
      </c>
      <c r="H101" s="74">
        <v>1</v>
      </c>
      <c r="I101" s="74">
        <v>1</v>
      </c>
      <c r="J101" s="74">
        <v>1</v>
      </c>
      <c r="K101" s="74">
        <v>1</v>
      </c>
      <c r="L101" s="74">
        <v>1</v>
      </c>
      <c r="M101" s="74">
        <v>1</v>
      </c>
      <c r="N101" s="74">
        <v>1</v>
      </c>
      <c r="O101" s="74">
        <v>1</v>
      </c>
      <c r="P101" s="74">
        <v>1</v>
      </c>
      <c r="Q101" s="74">
        <v>1</v>
      </c>
      <c r="R101" s="74">
        <v>1</v>
      </c>
      <c r="S101" s="74">
        <v>1</v>
      </c>
      <c r="T101" s="74">
        <v>1</v>
      </c>
      <c r="U101" s="74">
        <v>1</v>
      </c>
      <c r="V101" s="74">
        <v>1</v>
      </c>
      <c r="W101" s="74">
        <v>1</v>
      </c>
      <c r="X101" s="74">
        <v>1</v>
      </c>
      <c r="Y101" s="74">
        <v>1</v>
      </c>
      <c r="Z101" s="74">
        <v>1</v>
      </c>
      <c r="AA101" s="74">
        <v>1</v>
      </c>
      <c r="AC101" s="75">
        <f t="shared" si="41"/>
        <v>1</v>
      </c>
      <c r="AD101" s="46">
        <f t="shared" si="42"/>
        <v>1</v>
      </c>
      <c r="AE101" s="46">
        <f t="shared" si="43"/>
        <v>24</v>
      </c>
      <c r="AF101" s="46"/>
    </row>
    <row r="102" spans="1:32" hidden="1" x14ac:dyDescent="0.2">
      <c r="A102" s="36"/>
      <c r="B102" s="36"/>
      <c r="C102" s="36" t="s">
        <v>2</v>
      </c>
      <c r="D102" s="99">
        <v>1</v>
      </c>
      <c r="E102" s="99">
        <v>1</v>
      </c>
      <c r="F102" s="99">
        <v>1</v>
      </c>
      <c r="G102" s="99">
        <v>1</v>
      </c>
      <c r="H102" s="99">
        <v>1</v>
      </c>
      <c r="I102" s="99">
        <v>1</v>
      </c>
      <c r="J102" s="99">
        <v>1</v>
      </c>
      <c r="K102" s="99">
        <v>1</v>
      </c>
      <c r="L102" s="99">
        <v>1</v>
      </c>
      <c r="M102" s="99">
        <v>1</v>
      </c>
      <c r="N102" s="99">
        <v>1</v>
      </c>
      <c r="O102" s="99">
        <v>1</v>
      </c>
      <c r="P102" s="99">
        <v>1</v>
      </c>
      <c r="Q102" s="99">
        <v>1</v>
      </c>
      <c r="R102" s="99">
        <v>1</v>
      </c>
      <c r="S102" s="99">
        <v>1</v>
      </c>
      <c r="T102" s="99">
        <v>1</v>
      </c>
      <c r="U102" s="99">
        <v>1</v>
      </c>
      <c r="V102" s="99">
        <v>1</v>
      </c>
      <c r="W102" s="99">
        <v>1</v>
      </c>
      <c r="X102" s="99">
        <v>1</v>
      </c>
      <c r="Y102" s="99">
        <v>1</v>
      </c>
      <c r="Z102" s="99">
        <v>1</v>
      </c>
      <c r="AA102" s="99">
        <v>1</v>
      </c>
      <c r="AC102" s="106">
        <f t="shared" si="41"/>
        <v>1</v>
      </c>
      <c r="AD102" s="50">
        <f t="shared" si="42"/>
        <v>1</v>
      </c>
      <c r="AE102" s="50">
        <f t="shared" si="43"/>
        <v>24</v>
      </c>
      <c r="AF102" s="50"/>
    </row>
    <row r="103" spans="1:32" hidden="1" x14ac:dyDescent="0.2">
      <c r="A103" s="32" t="s">
        <v>84</v>
      </c>
      <c r="B103" s="32" t="s">
        <v>36</v>
      </c>
      <c r="C103" s="32" t="s">
        <v>82</v>
      </c>
      <c r="D103" s="32">
        <v>80</v>
      </c>
      <c r="E103" s="32">
        <v>80</v>
      </c>
      <c r="F103" s="32">
        <v>80</v>
      </c>
      <c r="G103" s="32">
        <v>80</v>
      </c>
      <c r="H103" s="32">
        <v>80</v>
      </c>
      <c r="I103" s="32">
        <v>80</v>
      </c>
      <c r="J103" s="32">
        <v>80</v>
      </c>
      <c r="K103" s="32">
        <v>80</v>
      </c>
      <c r="L103" s="32">
        <v>80</v>
      </c>
      <c r="M103" s="32">
        <v>80</v>
      </c>
      <c r="N103" s="32">
        <v>80</v>
      </c>
      <c r="O103" s="32">
        <v>80</v>
      </c>
      <c r="P103" s="32">
        <v>80</v>
      </c>
      <c r="Q103" s="32">
        <v>80</v>
      </c>
      <c r="R103" s="32">
        <v>80</v>
      </c>
      <c r="S103" s="32">
        <v>80</v>
      </c>
      <c r="T103" s="32">
        <v>80</v>
      </c>
      <c r="U103" s="32">
        <v>80</v>
      </c>
      <c r="V103" s="32">
        <v>80</v>
      </c>
      <c r="W103" s="32">
        <v>80</v>
      </c>
      <c r="X103" s="32">
        <v>80</v>
      </c>
      <c r="Y103" s="32">
        <v>80</v>
      </c>
      <c r="Z103" s="32">
        <v>80</v>
      </c>
      <c r="AA103" s="32">
        <v>80</v>
      </c>
      <c r="AC103" s="76">
        <f t="shared" ref="AC103:AC108" si="44">MAX(D103:AA103)</f>
        <v>80</v>
      </c>
      <c r="AD103" s="42">
        <f t="shared" ref="AD103:AD108" si="45">MIN(D103:AA103)</f>
        <v>80</v>
      </c>
      <c r="AE103" s="43">
        <f t="shared" ref="AE103:AE108" si="46">AVERAGE(D103:AA103)</f>
        <v>80</v>
      </c>
    </row>
    <row r="104" spans="1:32" hidden="1" x14ac:dyDescent="0.2">
      <c r="C104" s="32" t="s">
        <v>1</v>
      </c>
      <c r="D104" s="32">
        <v>80</v>
      </c>
      <c r="E104" s="32">
        <v>80</v>
      </c>
      <c r="F104" s="32">
        <v>80</v>
      </c>
      <c r="G104" s="32">
        <v>80</v>
      </c>
      <c r="H104" s="32">
        <v>80</v>
      </c>
      <c r="I104" s="32">
        <v>80</v>
      </c>
      <c r="J104" s="32">
        <v>80</v>
      </c>
      <c r="K104" s="32">
        <v>80</v>
      </c>
      <c r="L104" s="32">
        <v>80</v>
      </c>
      <c r="M104" s="32">
        <v>80</v>
      </c>
      <c r="N104" s="32">
        <v>80</v>
      </c>
      <c r="O104" s="32">
        <v>80</v>
      </c>
      <c r="P104" s="32">
        <v>80</v>
      </c>
      <c r="Q104" s="32">
        <v>80</v>
      </c>
      <c r="R104" s="32">
        <v>80</v>
      </c>
      <c r="S104" s="32">
        <v>80</v>
      </c>
      <c r="T104" s="32">
        <v>80</v>
      </c>
      <c r="U104" s="32">
        <v>80</v>
      </c>
      <c r="V104" s="32">
        <v>80</v>
      </c>
      <c r="W104" s="32">
        <v>80</v>
      </c>
      <c r="X104" s="32">
        <v>80</v>
      </c>
      <c r="Y104" s="32">
        <v>80</v>
      </c>
      <c r="Z104" s="32">
        <v>80</v>
      </c>
      <c r="AA104" s="32">
        <v>80</v>
      </c>
      <c r="AC104" s="76">
        <f t="shared" si="44"/>
        <v>80</v>
      </c>
      <c r="AD104" s="42">
        <f t="shared" si="45"/>
        <v>80</v>
      </c>
      <c r="AE104" s="43">
        <f t="shared" si="46"/>
        <v>80</v>
      </c>
    </row>
    <row r="105" spans="1:32" hidden="1" x14ac:dyDescent="0.2">
      <c r="A105" s="36"/>
      <c r="B105" s="36"/>
      <c r="C105" s="36" t="s">
        <v>2</v>
      </c>
      <c r="D105" s="36">
        <v>80</v>
      </c>
      <c r="E105" s="36">
        <v>80</v>
      </c>
      <c r="F105" s="36">
        <v>80</v>
      </c>
      <c r="G105" s="36">
        <v>80</v>
      </c>
      <c r="H105" s="36">
        <v>80</v>
      </c>
      <c r="I105" s="36">
        <v>80</v>
      </c>
      <c r="J105" s="36">
        <v>80</v>
      </c>
      <c r="K105" s="36">
        <v>80</v>
      </c>
      <c r="L105" s="36">
        <v>80</v>
      </c>
      <c r="M105" s="36">
        <v>80</v>
      </c>
      <c r="N105" s="36">
        <v>80</v>
      </c>
      <c r="O105" s="36">
        <v>80</v>
      </c>
      <c r="P105" s="36">
        <v>80</v>
      </c>
      <c r="Q105" s="36">
        <v>80</v>
      </c>
      <c r="R105" s="36">
        <v>80</v>
      </c>
      <c r="S105" s="36">
        <v>80</v>
      </c>
      <c r="T105" s="36">
        <v>80</v>
      </c>
      <c r="U105" s="36">
        <v>80</v>
      </c>
      <c r="V105" s="36">
        <v>80</v>
      </c>
      <c r="W105" s="36">
        <v>80</v>
      </c>
      <c r="X105" s="36">
        <v>80</v>
      </c>
      <c r="Y105" s="36">
        <v>80</v>
      </c>
      <c r="Z105" s="36">
        <v>80</v>
      </c>
      <c r="AA105" s="36">
        <v>80</v>
      </c>
      <c r="AC105" s="109">
        <f t="shared" si="44"/>
        <v>80</v>
      </c>
      <c r="AD105" s="86">
        <f t="shared" si="45"/>
        <v>80</v>
      </c>
      <c r="AE105" s="110">
        <f t="shared" si="46"/>
        <v>80</v>
      </c>
      <c r="AF105" s="37"/>
    </row>
    <row r="106" spans="1:32" hidden="1" x14ac:dyDescent="0.2">
      <c r="A106" s="32" t="s">
        <v>85</v>
      </c>
      <c r="B106" s="32" t="s">
        <v>36</v>
      </c>
      <c r="C106" s="32" t="s">
        <v>82</v>
      </c>
      <c r="D106" s="32">
        <v>60</v>
      </c>
      <c r="E106" s="32">
        <v>60</v>
      </c>
      <c r="F106" s="32">
        <v>60</v>
      </c>
      <c r="G106" s="32">
        <v>60</v>
      </c>
      <c r="H106" s="32">
        <v>60</v>
      </c>
      <c r="I106" s="32">
        <v>60</v>
      </c>
      <c r="J106" s="32">
        <v>60</v>
      </c>
      <c r="K106" s="32">
        <v>60</v>
      </c>
      <c r="L106" s="32">
        <v>60</v>
      </c>
      <c r="M106" s="32">
        <v>60</v>
      </c>
      <c r="N106" s="32">
        <v>60</v>
      </c>
      <c r="O106" s="32">
        <v>60</v>
      </c>
      <c r="P106" s="32">
        <v>60</v>
      </c>
      <c r="Q106" s="32">
        <v>60</v>
      </c>
      <c r="R106" s="32">
        <v>60</v>
      </c>
      <c r="S106" s="32">
        <v>60</v>
      </c>
      <c r="T106" s="32">
        <v>60</v>
      </c>
      <c r="U106" s="32">
        <v>60</v>
      </c>
      <c r="V106" s="32">
        <v>60</v>
      </c>
      <c r="W106" s="32">
        <v>60</v>
      </c>
      <c r="X106" s="32">
        <v>60</v>
      </c>
      <c r="Y106" s="32">
        <v>60</v>
      </c>
      <c r="Z106" s="32">
        <v>60</v>
      </c>
      <c r="AA106" s="32">
        <v>60</v>
      </c>
      <c r="AC106" s="76">
        <f t="shared" si="44"/>
        <v>60</v>
      </c>
      <c r="AD106" s="42">
        <f t="shared" si="45"/>
        <v>60</v>
      </c>
      <c r="AE106" s="43">
        <f t="shared" si="46"/>
        <v>60</v>
      </c>
    </row>
    <row r="107" spans="1:32" hidden="1" x14ac:dyDescent="0.2">
      <c r="C107" s="32" t="s">
        <v>1</v>
      </c>
      <c r="D107" s="32">
        <v>60</v>
      </c>
      <c r="E107" s="32">
        <v>60</v>
      </c>
      <c r="F107" s="32">
        <v>60</v>
      </c>
      <c r="G107" s="32">
        <v>60</v>
      </c>
      <c r="H107" s="32">
        <v>60</v>
      </c>
      <c r="I107" s="32">
        <v>60</v>
      </c>
      <c r="J107" s="32">
        <v>60</v>
      </c>
      <c r="K107" s="32">
        <v>60</v>
      </c>
      <c r="L107" s="32">
        <v>60</v>
      </c>
      <c r="M107" s="32">
        <v>60</v>
      </c>
      <c r="N107" s="32">
        <v>60</v>
      </c>
      <c r="O107" s="32">
        <v>60</v>
      </c>
      <c r="P107" s="32">
        <v>60</v>
      </c>
      <c r="Q107" s="32">
        <v>60</v>
      </c>
      <c r="R107" s="32">
        <v>60</v>
      </c>
      <c r="S107" s="32">
        <v>60</v>
      </c>
      <c r="T107" s="32">
        <v>60</v>
      </c>
      <c r="U107" s="32">
        <v>60</v>
      </c>
      <c r="V107" s="32">
        <v>60</v>
      </c>
      <c r="W107" s="32">
        <v>60</v>
      </c>
      <c r="X107" s="32">
        <v>60</v>
      </c>
      <c r="Y107" s="32">
        <v>60</v>
      </c>
      <c r="Z107" s="32">
        <v>60</v>
      </c>
      <c r="AA107" s="32">
        <v>60</v>
      </c>
      <c r="AC107" s="76">
        <f t="shared" si="44"/>
        <v>60</v>
      </c>
      <c r="AD107" s="42">
        <f t="shared" si="45"/>
        <v>60</v>
      </c>
      <c r="AE107" s="43">
        <f t="shared" si="46"/>
        <v>60</v>
      </c>
    </row>
    <row r="108" spans="1:32" hidden="1" x14ac:dyDescent="0.2">
      <c r="A108" s="36"/>
      <c r="B108" s="36"/>
      <c r="C108" s="36" t="s">
        <v>2</v>
      </c>
      <c r="D108" s="36">
        <v>60</v>
      </c>
      <c r="E108" s="36">
        <v>60</v>
      </c>
      <c r="F108" s="36">
        <v>60</v>
      </c>
      <c r="G108" s="36">
        <v>60</v>
      </c>
      <c r="H108" s="36">
        <v>60</v>
      </c>
      <c r="I108" s="36">
        <v>60</v>
      </c>
      <c r="J108" s="36">
        <v>60</v>
      </c>
      <c r="K108" s="36">
        <v>60</v>
      </c>
      <c r="L108" s="36">
        <v>60</v>
      </c>
      <c r="M108" s="36">
        <v>60</v>
      </c>
      <c r="N108" s="36">
        <v>60</v>
      </c>
      <c r="O108" s="36">
        <v>60</v>
      </c>
      <c r="P108" s="36">
        <v>60</v>
      </c>
      <c r="Q108" s="36">
        <v>60</v>
      </c>
      <c r="R108" s="36">
        <v>60</v>
      </c>
      <c r="S108" s="36">
        <v>60</v>
      </c>
      <c r="T108" s="36">
        <v>60</v>
      </c>
      <c r="U108" s="36">
        <v>60</v>
      </c>
      <c r="V108" s="36">
        <v>60</v>
      </c>
      <c r="W108" s="36">
        <v>60</v>
      </c>
      <c r="X108" s="36">
        <v>60</v>
      </c>
      <c r="Y108" s="36">
        <v>60</v>
      </c>
      <c r="Z108" s="36">
        <v>60</v>
      </c>
      <c r="AA108" s="36">
        <v>60</v>
      </c>
      <c r="AC108" s="109">
        <f t="shared" si="44"/>
        <v>60</v>
      </c>
      <c r="AD108" s="86">
        <f t="shared" si="45"/>
        <v>60</v>
      </c>
      <c r="AE108" s="110">
        <f t="shared" si="46"/>
        <v>60</v>
      </c>
      <c r="AF108" s="37"/>
    </row>
    <row r="109" spans="1:32" hidden="1" x14ac:dyDescent="0.2"/>
    <row r="110" spans="1:32" hidden="1" x14ac:dyDescent="0.2">
      <c r="A110" s="44" t="s">
        <v>146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C110" s="37"/>
      <c r="AD110" s="37"/>
      <c r="AE110" s="37"/>
      <c r="AF110" s="37"/>
    </row>
    <row r="111" spans="1:32" hidden="1" x14ac:dyDescent="0.2">
      <c r="A111" s="32" t="s">
        <v>89</v>
      </c>
      <c r="B111" s="32" t="s">
        <v>29</v>
      </c>
      <c r="C111" s="32" t="s">
        <v>47</v>
      </c>
      <c r="D111" s="84" t="s">
        <v>141</v>
      </c>
      <c r="E111" s="84" t="s">
        <v>141</v>
      </c>
      <c r="F111" s="84" t="s">
        <v>141</v>
      </c>
      <c r="G111" s="84" t="s">
        <v>141</v>
      </c>
      <c r="H111" s="84" t="s">
        <v>141</v>
      </c>
      <c r="I111" s="84" t="s">
        <v>141</v>
      </c>
      <c r="J111" s="84" t="s">
        <v>141</v>
      </c>
      <c r="K111" s="84" t="s">
        <v>141</v>
      </c>
      <c r="L111" s="84" t="s">
        <v>141</v>
      </c>
      <c r="M111" s="84" t="s">
        <v>141</v>
      </c>
      <c r="N111" s="84" t="s">
        <v>141</v>
      </c>
      <c r="O111" s="84" t="s">
        <v>141</v>
      </c>
      <c r="P111" s="84" t="s">
        <v>141</v>
      </c>
      <c r="Q111" s="84" t="s">
        <v>141</v>
      </c>
      <c r="R111" s="84" t="s">
        <v>141</v>
      </c>
      <c r="S111" s="84" t="s">
        <v>141</v>
      </c>
      <c r="T111" s="84" t="s">
        <v>141</v>
      </c>
      <c r="U111" s="84" t="s">
        <v>141</v>
      </c>
      <c r="V111" s="84" t="s">
        <v>141</v>
      </c>
      <c r="W111" s="84" t="s">
        <v>141</v>
      </c>
      <c r="X111" s="84" t="s">
        <v>141</v>
      </c>
      <c r="Y111" s="84" t="s">
        <v>141</v>
      </c>
      <c r="Z111" s="84" t="s">
        <v>141</v>
      </c>
      <c r="AA111" s="84" t="s">
        <v>141</v>
      </c>
      <c r="AC111" s="75"/>
      <c r="AD111" s="46"/>
      <c r="AE111" s="46"/>
      <c r="AF111" s="39"/>
    </row>
    <row r="112" spans="1:32" hidden="1" x14ac:dyDescent="0.2">
      <c r="C112" s="32" t="s">
        <v>48</v>
      </c>
      <c r="D112" s="56" t="s">
        <v>141</v>
      </c>
      <c r="E112" s="56" t="s">
        <v>141</v>
      </c>
      <c r="F112" s="56" t="s">
        <v>141</v>
      </c>
      <c r="G112" s="56" t="s">
        <v>141</v>
      </c>
      <c r="H112" s="56" t="s">
        <v>141</v>
      </c>
      <c r="I112" s="56" t="s">
        <v>141</v>
      </c>
      <c r="J112" s="56" t="s">
        <v>141</v>
      </c>
      <c r="K112" s="56" t="s">
        <v>141</v>
      </c>
      <c r="L112" s="56" t="s">
        <v>141</v>
      </c>
      <c r="M112" s="56" t="s">
        <v>141</v>
      </c>
      <c r="N112" s="56" t="s">
        <v>141</v>
      </c>
      <c r="O112" s="56" t="s">
        <v>141</v>
      </c>
      <c r="P112" s="56" t="s">
        <v>141</v>
      </c>
      <c r="Q112" s="56" t="s">
        <v>141</v>
      </c>
      <c r="R112" s="56" t="s">
        <v>141</v>
      </c>
      <c r="S112" s="56" t="s">
        <v>141</v>
      </c>
      <c r="T112" s="56" t="s">
        <v>141</v>
      </c>
      <c r="U112" s="56" t="s">
        <v>141</v>
      </c>
      <c r="V112" s="56" t="s">
        <v>141</v>
      </c>
      <c r="W112" s="56" t="s">
        <v>141</v>
      </c>
      <c r="X112" s="56" t="s">
        <v>141</v>
      </c>
      <c r="Y112" s="56" t="s">
        <v>141</v>
      </c>
      <c r="Z112" s="56" t="s">
        <v>141</v>
      </c>
      <c r="AA112" s="56" t="s">
        <v>141</v>
      </c>
      <c r="AC112" s="75"/>
      <c r="AD112" s="46"/>
      <c r="AE112" s="46"/>
      <c r="AF112" s="46"/>
    </row>
    <row r="113" spans="1:32" hidden="1" x14ac:dyDescent="0.2">
      <c r="A113" s="36"/>
      <c r="B113" s="36"/>
      <c r="C113" s="36" t="s">
        <v>49</v>
      </c>
      <c r="D113" s="85" t="s">
        <v>141</v>
      </c>
      <c r="E113" s="85" t="s">
        <v>141</v>
      </c>
      <c r="F113" s="85" t="s">
        <v>141</v>
      </c>
      <c r="G113" s="85" t="s">
        <v>141</v>
      </c>
      <c r="H113" s="85" t="s">
        <v>141</v>
      </c>
      <c r="I113" s="85" t="s">
        <v>141</v>
      </c>
      <c r="J113" s="85" t="s">
        <v>141</v>
      </c>
      <c r="K113" s="85" t="s">
        <v>141</v>
      </c>
      <c r="L113" s="85" t="s">
        <v>141</v>
      </c>
      <c r="M113" s="85" t="s">
        <v>141</v>
      </c>
      <c r="N113" s="85" t="s">
        <v>141</v>
      </c>
      <c r="O113" s="85" t="s">
        <v>141</v>
      </c>
      <c r="P113" s="85" t="s">
        <v>141</v>
      </c>
      <c r="Q113" s="85" t="s">
        <v>141</v>
      </c>
      <c r="R113" s="85" t="s">
        <v>141</v>
      </c>
      <c r="S113" s="85" t="s">
        <v>141</v>
      </c>
      <c r="T113" s="85" t="s">
        <v>141</v>
      </c>
      <c r="U113" s="85" t="s">
        <v>141</v>
      </c>
      <c r="V113" s="85" t="s">
        <v>141</v>
      </c>
      <c r="W113" s="85" t="s">
        <v>141</v>
      </c>
      <c r="X113" s="85" t="s">
        <v>141</v>
      </c>
      <c r="Y113" s="85" t="s">
        <v>141</v>
      </c>
      <c r="Z113" s="85" t="s">
        <v>141</v>
      </c>
      <c r="AA113" s="85" t="s">
        <v>141</v>
      </c>
      <c r="AC113" s="106"/>
      <c r="AD113" s="50"/>
      <c r="AE113" s="50"/>
      <c r="AF113" s="50"/>
    </row>
    <row r="114" spans="1:32" hidden="1" x14ac:dyDescent="0.2">
      <c r="A114" s="32" t="s">
        <v>90</v>
      </c>
      <c r="B114" s="32" t="s">
        <v>29</v>
      </c>
      <c r="C114" s="32" t="s">
        <v>47</v>
      </c>
      <c r="D114" s="74">
        <v>1</v>
      </c>
      <c r="E114" s="74">
        <v>1</v>
      </c>
      <c r="F114" s="74">
        <v>1</v>
      </c>
      <c r="G114" s="74">
        <v>1</v>
      </c>
      <c r="H114" s="74">
        <v>1</v>
      </c>
      <c r="I114" s="74">
        <v>1</v>
      </c>
      <c r="J114" s="74">
        <v>1</v>
      </c>
      <c r="K114" s="74">
        <v>1</v>
      </c>
      <c r="L114" s="74">
        <v>1</v>
      </c>
      <c r="M114" s="74">
        <v>1</v>
      </c>
      <c r="N114" s="74">
        <v>1</v>
      </c>
      <c r="O114" s="74">
        <v>1</v>
      </c>
      <c r="P114" s="74">
        <v>1</v>
      </c>
      <c r="Q114" s="74">
        <v>1</v>
      </c>
      <c r="R114" s="74">
        <v>1</v>
      </c>
      <c r="S114" s="74">
        <v>1</v>
      </c>
      <c r="T114" s="74">
        <v>1</v>
      </c>
      <c r="U114" s="74">
        <v>1</v>
      </c>
      <c r="V114" s="74">
        <v>1</v>
      </c>
      <c r="W114" s="74">
        <v>1</v>
      </c>
      <c r="X114" s="74">
        <v>1</v>
      </c>
      <c r="Y114" s="74">
        <v>1</v>
      </c>
      <c r="Z114" s="74">
        <v>1</v>
      </c>
      <c r="AA114" s="74">
        <v>1</v>
      </c>
      <c r="AC114" s="75">
        <f t="shared" ref="AC114:AC116" si="47">MAX(D114:AA114)</f>
        <v>1</v>
      </c>
      <c r="AD114" s="46">
        <f t="shared" ref="AD114:AD116" si="48">MIN(D114:AA114)</f>
        <v>1</v>
      </c>
      <c r="AE114" s="46">
        <f t="shared" ref="AE114:AE116" si="49">SUM(D114:AA114)</f>
        <v>24</v>
      </c>
      <c r="AF114" s="39">
        <f>SUMPRODUCT(AE114:AE116,Notes!$C$49:$C$51)</f>
        <v>8760</v>
      </c>
    </row>
    <row r="115" spans="1:32" hidden="1" x14ac:dyDescent="0.2">
      <c r="C115" s="32" t="s">
        <v>48</v>
      </c>
      <c r="D115" s="74">
        <v>1</v>
      </c>
      <c r="E115" s="74">
        <v>1</v>
      </c>
      <c r="F115" s="74">
        <v>1</v>
      </c>
      <c r="G115" s="74">
        <v>1</v>
      </c>
      <c r="H115" s="74">
        <v>1</v>
      </c>
      <c r="I115" s="74">
        <v>1</v>
      </c>
      <c r="J115" s="74">
        <v>1</v>
      </c>
      <c r="K115" s="74">
        <v>1</v>
      </c>
      <c r="L115" s="74">
        <v>1</v>
      </c>
      <c r="M115" s="74">
        <v>1</v>
      </c>
      <c r="N115" s="74">
        <v>1</v>
      </c>
      <c r="O115" s="74">
        <v>1</v>
      </c>
      <c r="P115" s="74">
        <v>1</v>
      </c>
      <c r="Q115" s="74">
        <v>1</v>
      </c>
      <c r="R115" s="74">
        <v>1</v>
      </c>
      <c r="S115" s="74">
        <v>1</v>
      </c>
      <c r="T115" s="74">
        <v>1</v>
      </c>
      <c r="U115" s="74">
        <v>1</v>
      </c>
      <c r="V115" s="74">
        <v>1</v>
      </c>
      <c r="W115" s="74">
        <v>1</v>
      </c>
      <c r="X115" s="74">
        <v>1</v>
      </c>
      <c r="Y115" s="74">
        <v>1</v>
      </c>
      <c r="Z115" s="74">
        <v>1</v>
      </c>
      <c r="AA115" s="74">
        <v>1</v>
      </c>
      <c r="AC115" s="75">
        <f t="shared" si="47"/>
        <v>1</v>
      </c>
      <c r="AD115" s="46">
        <f t="shared" si="48"/>
        <v>1</v>
      </c>
      <c r="AE115" s="46">
        <f t="shared" si="49"/>
        <v>24</v>
      </c>
      <c r="AF115" s="46"/>
    </row>
    <row r="116" spans="1:32" hidden="1" x14ac:dyDescent="0.2">
      <c r="A116" s="36"/>
      <c r="B116" s="36"/>
      <c r="C116" s="36" t="s">
        <v>49</v>
      </c>
      <c r="D116" s="99">
        <v>1</v>
      </c>
      <c r="E116" s="99">
        <v>1</v>
      </c>
      <c r="F116" s="99">
        <v>1</v>
      </c>
      <c r="G116" s="99">
        <v>1</v>
      </c>
      <c r="H116" s="99">
        <v>1</v>
      </c>
      <c r="I116" s="99">
        <v>1</v>
      </c>
      <c r="J116" s="99">
        <v>1</v>
      </c>
      <c r="K116" s="99">
        <v>1</v>
      </c>
      <c r="L116" s="99">
        <v>1</v>
      </c>
      <c r="M116" s="99">
        <v>1</v>
      </c>
      <c r="N116" s="99">
        <v>1</v>
      </c>
      <c r="O116" s="99">
        <v>1</v>
      </c>
      <c r="P116" s="99">
        <v>1</v>
      </c>
      <c r="Q116" s="99">
        <v>1</v>
      </c>
      <c r="R116" s="99">
        <v>1</v>
      </c>
      <c r="S116" s="99">
        <v>1</v>
      </c>
      <c r="T116" s="99">
        <v>1</v>
      </c>
      <c r="U116" s="99">
        <v>1</v>
      </c>
      <c r="V116" s="99">
        <v>1</v>
      </c>
      <c r="W116" s="99">
        <v>1</v>
      </c>
      <c r="X116" s="99">
        <v>1</v>
      </c>
      <c r="Y116" s="99">
        <v>1</v>
      </c>
      <c r="Z116" s="99">
        <v>1</v>
      </c>
      <c r="AA116" s="99">
        <v>1</v>
      </c>
      <c r="AC116" s="106">
        <f t="shared" si="47"/>
        <v>1</v>
      </c>
      <c r="AD116" s="50">
        <f t="shared" si="48"/>
        <v>1</v>
      </c>
      <c r="AE116" s="50">
        <f t="shared" si="49"/>
        <v>24</v>
      </c>
      <c r="AF116" s="50"/>
    </row>
    <row r="117" spans="1:32" hidden="1" x14ac:dyDescent="0.2">
      <c r="A117" s="32" t="s">
        <v>91</v>
      </c>
      <c r="B117" s="32" t="s">
        <v>56</v>
      </c>
      <c r="C117" s="32" t="s">
        <v>47</v>
      </c>
      <c r="D117" s="32" t="s">
        <v>140</v>
      </c>
      <c r="E117" s="32" t="s">
        <v>140</v>
      </c>
      <c r="F117" s="32" t="s">
        <v>140</v>
      </c>
      <c r="G117" s="32" t="s">
        <v>140</v>
      </c>
      <c r="H117" s="32" t="s">
        <v>140</v>
      </c>
      <c r="I117" s="32" t="s">
        <v>140</v>
      </c>
      <c r="J117" s="32" t="s">
        <v>140</v>
      </c>
      <c r="K117" s="32" t="s">
        <v>140</v>
      </c>
      <c r="L117" s="32" t="s">
        <v>140</v>
      </c>
      <c r="M117" s="32" t="s">
        <v>140</v>
      </c>
      <c r="N117" s="32" t="s">
        <v>142</v>
      </c>
      <c r="Q117" s="32" t="s">
        <v>140</v>
      </c>
      <c r="R117" s="32" t="s">
        <v>140</v>
      </c>
      <c r="S117" s="32" t="s">
        <v>140</v>
      </c>
      <c r="T117" s="32" t="s">
        <v>140</v>
      </c>
      <c r="U117" s="32" t="s">
        <v>140</v>
      </c>
      <c r="V117" s="32" t="s">
        <v>140</v>
      </c>
      <c r="W117" s="32" t="s">
        <v>140</v>
      </c>
      <c r="X117" s="32" t="s">
        <v>140</v>
      </c>
      <c r="Y117" s="32" t="s">
        <v>140</v>
      </c>
      <c r="Z117" s="32" t="s">
        <v>140</v>
      </c>
      <c r="AA117" s="32" t="s">
        <v>140</v>
      </c>
      <c r="AC117" s="75"/>
      <c r="AD117" s="46"/>
      <c r="AE117" s="46"/>
      <c r="AF117" s="39"/>
    </row>
    <row r="118" spans="1:32" hidden="1" x14ac:dyDescent="0.2">
      <c r="C118" s="32" t="s">
        <v>48</v>
      </c>
      <c r="D118" s="32" t="s">
        <v>140</v>
      </c>
      <c r="E118" s="32" t="s">
        <v>140</v>
      </c>
      <c r="F118" s="32" t="s">
        <v>140</v>
      </c>
      <c r="G118" s="32" t="s">
        <v>140</v>
      </c>
      <c r="H118" s="32" t="s">
        <v>140</v>
      </c>
      <c r="I118" s="32" t="s">
        <v>140</v>
      </c>
      <c r="J118" s="32" t="s">
        <v>140</v>
      </c>
      <c r="K118" s="32" t="s">
        <v>140</v>
      </c>
      <c r="L118" s="32" t="s">
        <v>140</v>
      </c>
      <c r="M118" s="32" t="s">
        <v>140</v>
      </c>
      <c r="P118" s="32" t="s">
        <v>140</v>
      </c>
      <c r="Q118" s="32" t="s">
        <v>140</v>
      </c>
      <c r="R118" s="32" t="s">
        <v>140</v>
      </c>
      <c r="S118" s="32" t="s">
        <v>140</v>
      </c>
      <c r="T118" s="32" t="s">
        <v>140</v>
      </c>
      <c r="U118" s="32" t="s">
        <v>140</v>
      </c>
      <c r="V118" s="32" t="s">
        <v>140</v>
      </c>
      <c r="W118" s="32" t="s">
        <v>140</v>
      </c>
      <c r="X118" s="32" t="s">
        <v>140</v>
      </c>
      <c r="Y118" s="32" t="s">
        <v>140</v>
      </c>
      <c r="Z118" s="32" t="s">
        <v>140</v>
      </c>
      <c r="AA118" s="32" t="s">
        <v>140</v>
      </c>
      <c r="AC118" s="75"/>
      <c r="AD118" s="46"/>
      <c r="AE118" s="46"/>
      <c r="AF118" s="46"/>
    </row>
    <row r="119" spans="1:32" hidden="1" x14ac:dyDescent="0.2">
      <c r="A119" s="36"/>
      <c r="B119" s="36"/>
      <c r="C119" s="36" t="s">
        <v>49</v>
      </c>
      <c r="D119" s="36" t="s">
        <v>140</v>
      </c>
      <c r="E119" s="36" t="s">
        <v>140</v>
      </c>
      <c r="F119" s="36" t="s">
        <v>140</v>
      </c>
      <c r="G119" s="36" t="s">
        <v>140</v>
      </c>
      <c r="H119" s="36" t="s">
        <v>140</v>
      </c>
      <c r="I119" s="36" t="s">
        <v>140</v>
      </c>
      <c r="J119" s="36" t="s">
        <v>140</v>
      </c>
      <c r="K119" s="36" t="s">
        <v>140</v>
      </c>
      <c r="L119" s="36" t="s">
        <v>140</v>
      </c>
      <c r="M119" s="36" t="s">
        <v>140</v>
      </c>
      <c r="N119" s="36"/>
      <c r="O119" s="36"/>
      <c r="P119" s="36" t="s">
        <v>140</v>
      </c>
      <c r="Q119" s="36" t="s">
        <v>140</v>
      </c>
      <c r="R119" s="36" t="s">
        <v>140</v>
      </c>
      <c r="S119" s="36" t="s">
        <v>140</v>
      </c>
      <c r="T119" s="36" t="s">
        <v>140</v>
      </c>
      <c r="U119" s="36" t="s">
        <v>140</v>
      </c>
      <c r="V119" s="36" t="s">
        <v>140</v>
      </c>
      <c r="W119" s="36" t="s">
        <v>140</v>
      </c>
      <c r="X119" s="36" t="s">
        <v>140</v>
      </c>
      <c r="Y119" s="36" t="s">
        <v>140</v>
      </c>
      <c r="Z119" s="36" t="s">
        <v>140</v>
      </c>
      <c r="AA119" s="36" t="s">
        <v>140</v>
      </c>
      <c r="AC119" s="106"/>
      <c r="AD119" s="50"/>
      <c r="AE119" s="50"/>
      <c r="AF119" s="50"/>
    </row>
    <row r="120" spans="1:32" hidden="1" x14ac:dyDescent="0.2">
      <c r="A120" s="32" t="s">
        <v>92</v>
      </c>
      <c r="B120" s="32" t="s">
        <v>29</v>
      </c>
      <c r="C120" s="32" t="s">
        <v>47</v>
      </c>
      <c r="D120" s="56" t="s">
        <v>141</v>
      </c>
      <c r="E120" s="56" t="s">
        <v>141</v>
      </c>
      <c r="F120" s="56" t="s">
        <v>141</v>
      </c>
      <c r="G120" s="56" t="s">
        <v>141</v>
      </c>
      <c r="H120" s="56" t="s">
        <v>141</v>
      </c>
      <c r="I120" s="56" t="s">
        <v>141</v>
      </c>
      <c r="J120" s="56" t="s">
        <v>141</v>
      </c>
      <c r="K120" s="56" t="s">
        <v>141</v>
      </c>
      <c r="L120" s="56" t="s">
        <v>141</v>
      </c>
      <c r="M120" s="56" t="s">
        <v>141</v>
      </c>
      <c r="N120" s="56" t="s">
        <v>141</v>
      </c>
      <c r="O120" s="56" t="s">
        <v>141</v>
      </c>
      <c r="P120" s="56" t="s">
        <v>141</v>
      </c>
      <c r="Q120" s="56" t="s">
        <v>141</v>
      </c>
      <c r="R120" s="56" t="s">
        <v>141</v>
      </c>
      <c r="S120" s="56" t="s">
        <v>141</v>
      </c>
      <c r="T120" s="56" t="s">
        <v>141</v>
      </c>
      <c r="U120" s="56" t="s">
        <v>141</v>
      </c>
      <c r="V120" s="56" t="s">
        <v>141</v>
      </c>
      <c r="W120" s="56" t="s">
        <v>141</v>
      </c>
      <c r="X120" s="56" t="s">
        <v>141</v>
      </c>
      <c r="Y120" s="56" t="s">
        <v>141</v>
      </c>
      <c r="Z120" s="56" t="s">
        <v>141</v>
      </c>
      <c r="AA120" s="56" t="s">
        <v>141</v>
      </c>
      <c r="AC120" s="75"/>
      <c r="AD120" s="46"/>
      <c r="AE120" s="46"/>
      <c r="AF120" s="39"/>
    </row>
    <row r="121" spans="1:32" hidden="1" x14ac:dyDescent="0.2">
      <c r="C121" s="32" t="s">
        <v>48</v>
      </c>
      <c r="D121" s="56" t="s">
        <v>141</v>
      </c>
      <c r="E121" s="56" t="s">
        <v>141</v>
      </c>
      <c r="F121" s="56" t="s">
        <v>141</v>
      </c>
      <c r="G121" s="56" t="s">
        <v>141</v>
      </c>
      <c r="H121" s="56" t="s">
        <v>141</v>
      </c>
      <c r="I121" s="56" t="s">
        <v>141</v>
      </c>
      <c r="J121" s="56" t="s">
        <v>141</v>
      </c>
      <c r="K121" s="56" t="s">
        <v>141</v>
      </c>
      <c r="L121" s="56" t="s">
        <v>141</v>
      </c>
      <c r="M121" s="56" t="s">
        <v>141</v>
      </c>
      <c r="N121" s="56" t="s">
        <v>141</v>
      </c>
      <c r="O121" s="56" t="s">
        <v>141</v>
      </c>
      <c r="P121" s="56" t="s">
        <v>141</v>
      </c>
      <c r="Q121" s="56" t="s">
        <v>141</v>
      </c>
      <c r="R121" s="56" t="s">
        <v>141</v>
      </c>
      <c r="S121" s="56" t="s">
        <v>141</v>
      </c>
      <c r="T121" s="56" t="s">
        <v>141</v>
      </c>
      <c r="U121" s="56" t="s">
        <v>141</v>
      </c>
      <c r="V121" s="56" t="s">
        <v>141</v>
      </c>
      <c r="W121" s="56" t="s">
        <v>141</v>
      </c>
      <c r="X121" s="56" t="s">
        <v>141</v>
      </c>
      <c r="Y121" s="56" t="s">
        <v>141</v>
      </c>
      <c r="Z121" s="56" t="s">
        <v>141</v>
      </c>
      <c r="AA121" s="56" t="s">
        <v>141</v>
      </c>
      <c r="AC121" s="75"/>
      <c r="AD121" s="46"/>
      <c r="AE121" s="46"/>
      <c r="AF121" s="46"/>
    </row>
    <row r="122" spans="1:32" hidden="1" x14ac:dyDescent="0.2">
      <c r="A122" s="36"/>
      <c r="B122" s="36"/>
      <c r="C122" s="36" t="s">
        <v>49</v>
      </c>
      <c r="D122" s="85" t="s">
        <v>141</v>
      </c>
      <c r="E122" s="85" t="s">
        <v>141</v>
      </c>
      <c r="F122" s="85" t="s">
        <v>141</v>
      </c>
      <c r="G122" s="85" t="s">
        <v>141</v>
      </c>
      <c r="H122" s="85" t="s">
        <v>141</v>
      </c>
      <c r="I122" s="85" t="s">
        <v>141</v>
      </c>
      <c r="J122" s="85" t="s">
        <v>141</v>
      </c>
      <c r="K122" s="85" t="s">
        <v>141</v>
      </c>
      <c r="L122" s="85" t="s">
        <v>141</v>
      </c>
      <c r="M122" s="85" t="s">
        <v>141</v>
      </c>
      <c r="N122" s="85" t="s">
        <v>141</v>
      </c>
      <c r="O122" s="85" t="s">
        <v>141</v>
      </c>
      <c r="P122" s="85" t="s">
        <v>141</v>
      </c>
      <c r="Q122" s="85" t="s">
        <v>141</v>
      </c>
      <c r="R122" s="85" t="s">
        <v>141</v>
      </c>
      <c r="S122" s="85" t="s">
        <v>141</v>
      </c>
      <c r="T122" s="85" t="s">
        <v>141</v>
      </c>
      <c r="U122" s="85" t="s">
        <v>141</v>
      </c>
      <c r="V122" s="85" t="s">
        <v>141</v>
      </c>
      <c r="W122" s="85" t="s">
        <v>141</v>
      </c>
      <c r="X122" s="85" t="s">
        <v>141</v>
      </c>
      <c r="Y122" s="85" t="s">
        <v>141</v>
      </c>
      <c r="Z122" s="85" t="s">
        <v>141</v>
      </c>
      <c r="AA122" s="85" t="s">
        <v>141</v>
      </c>
      <c r="AC122" s="106"/>
      <c r="AD122" s="50"/>
      <c r="AE122" s="50"/>
      <c r="AF122" s="50"/>
    </row>
    <row r="123" spans="1:32" hidden="1" x14ac:dyDescent="0.2">
      <c r="A123" s="32" t="s">
        <v>93</v>
      </c>
      <c r="B123" s="32" t="s">
        <v>29</v>
      </c>
      <c r="C123" s="32" t="s">
        <v>47</v>
      </c>
      <c r="D123" s="32" t="s">
        <v>140</v>
      </c>
      <c r="E123" s="32" t="s">
        <v>140</v>
      </c>
      <c r="F123" s="32" t="s">
        <v>140</v>
      </c>
      <c r="G123" s="32" t="s">
        <v>140</v>
      </c>
      <c r="H123" s="32" t="s">
        <v>140</v>
      </c>
      <c r="I123" s="32" t="s">
        <v>140</v>
      </c>
      <c r="J123" s="32" t="s">
        <v>140</v>
      </c>
      <c r="K123" s="32" t="s">
        <v>140</v>
      </c>
      <c r="L123" s="32" t="s">
        <v>140</v>
      </c>
      <c r="M123" s="32" t="s">
        <v>140</v>
      </c>
      <c r="N123" s="32" t="s">
        <v>143</v>
      </c>
      <c r="S123" s="32" t="s">
        <v>140</v>
      </c>
      <c r="T123" s="32" t="s">
        <v>140</v>
      </c>
      <c r="U123" s="32" t="s">
        <v>140</v>
      </c>
      <c r="V123" s="32" t="s">
        <v>140</v>
      </c>
      <c r="W123" s="32" t="s">
        <v>140</v>
      </c>
      <c r="X123" s="32" t="s">
        <v>140</v>
      </c>
      <c r="Y123" s="32" t="s">
        <v>140</v>
      </c>
      <c r="Z123" s="32" t="s">
        <v>140</v>
      </c>
      <c r="AA123" s="32" t="s">
        <v>140</v>
      </c>
      <c r="AC123" s="75"/>
      <c r="AD123" s="46"/>
      <c r="AE123" s="46"/>
      <c r="AF123" s="39"/>
    </row>
    <row r="124" spans="1:32" hidden="1" x14ac:dyDescent="0.2">
      <c r="C124" s="32" t="s">
        <v>48</v>
      </c>
      <c r="D124" s="32" t="s">
        <v>140</v>
      </c>
      <c r="E124" s="32" t="s">
        <v>140</v>
      </c>
      <c r="F124" s="32" t="s">
        <v>140</v>
      </c>
      <c r="G124" s="32" t="s">
        <v>140</v>
      </c>
      <c r="H124" s="32" t="s">
        <v>140</v>
      </c>
      <c r="I124" s="32" t="s">
        <v>140</v>
      </c>
      <c r="J124" s="32" t="s">
        <v>140</v>
      </c>
      <c r="K124" s="32" t="s">
        <v>140</v>
      </c>
      <c r="L124" s="32" t="s">
        <v>140</v>
      </c>
      <c r="M124" s="32" t="s">
        <v>140</v>
      </c>
      <c r="Q124" s="32" t="s">
        <v>140</v>
      </c>
      <c r="R124" s="32" t="s">
        <v>140</v>
      </c>
      <c r="S124" s="32" t="s">
        <v>140</v>
      </c>
      <c r="T124" s="32" t="s">
        <v>140</v>
      </c>
      <c r="U124" s="32" t="s">
        <v>140</v>
      </c>
      <c r="V124" s="32" t="s">
        <v>140</v>
      </c>
      <c r="W124" s="32" t="s">
        <v>140</v>
      </c>
      <c r="X124" s="32" t="s">
        <v>140</v>
      </c>
      <c r="Y124" s="32" t="s">
        <v>140</v>
      </c>
      <c r="Z124" s="32" t="s">
        <v>140</v>
      </c>
      <c r="AA124" s="32" t="s">
        <v>140</v>
      </c>
      <c r="AC124" s="75"/>
      <c r="AD124" s="46"/>
      <c r="AE124" s="46"/>
      <c r="AF124" s="46"/>
    </row>
    <row r="125" spans="1:32" hidden="1" x14ac:dyDescent="0.2">
      <c r="A125" s="36"/>
      <c r="B125" s="36"/>
      <c r="C125" s="36" t="s">
        <v>49</v>
      </c>
      <c r="D125" s="36" t="s">
        <v>140</v>
      </c>
      <c r="E125" s="36" t="s">
        <v>140</v>
      </c>
      <c r="F125" s="36" t="s">
        <v>140</v>
      </c>
      <c r="G125" s="36" t="s">
        <v>140</v>
      </c>
      <c r="H125" s="36" t="s">
        <v>140</v>
      </c>
      <c r="I125" s="36" t="s">
        <v>140</v>
      </c>
      <c r="J125" s="36" t="s">
        <v>140</v>
      </c>
      <c r="K125" s="36" t="s">
        <v>140</v>
      </c>
      <c r="L125" s="36" t="s">
        <v>140</v>
      </c>
      <c r="M125" s="36" t="s">
        <v>140</v>
      </c>
      <c r="N125" s="36"/>
      <c r="O125" s="36"/>
      <c r="P125" s="36"/>
      <c r="Q125" s="36" t="s">
        <v>140</v>
      </c>
      <c r="R125" s="36" t="s">
        <v>140</v>
      </c>
      <c r="S125" s="36" t="s">
        <v>140</v>
      </c>
      <c r="T125" s="36" t="s">
        <v>140</v>
      </c>
      <c r="U125" s="36" t="s">
        <v>140</v>
      </c>
      <c r="V125" s="36" t="s">
        <v>140</v>
      </c>
      <c r="W125" s="36" t="s">
        <v>140</v>
      </c>
      <c r="X125" s="36" t="s">
        <v>140</v>
      </c>
      <c r="Y125" s="36" t="s">
        <v>140</v>
      </c>
      <c r="Z125" s="36" t="s">
        <v>140</v>
      </c>
      <c r="AA125" s="36" t="s">
        <v>140</v>
      </c>
      <c r="AC125" s="106"/>
      <c r="AD125" s="50"/>
      <c r="AE125" s="50"/>
      <c r="AF125" s="50"/>
    </row>
  </sheetData>
  <conditionalFormatting sqref="D114:AA116">
    <cfRule type="expression" dxfId="22" priority="3">
      <formula>D114=D53</formula>
    </cfRule>
  </conditionalFormatting>
  <conditionalFormatting sqref="D91:AA102">
    <cfRule type="expression" dxfId="21" priority="2">
      <formula>D50=D91</formula>
    </cfRule>
  </conditionalFormatting>
  <conditionalFormatting sqref="D103:AA108">
    <cfRule type="expression" dxfId="20" priority="1">
      <formula>D103=D65</formula>
    </cfRule>
  </conditionalFormatting>
  <pageMargins left="0.25" right="0.25" top="0.75" bottom="0.75" header="0.3" footer="0.3"/>
  <pageSetup scale="73" fitToHeight="0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1"/>
  <sheetViews>
    <sheetView zoomScale="80" zoomScaleNormal="80" workbookViewId="0"/>
  </sheetViews>
  <sheetFormatPr defaultRowHeight="12.75" x14ac:dyDescent="0.2"/>
  <cols>
    <col min="1" max="1" width="20.42578125" style="32" customWidth="1"/>
    <col min="2" max="2" width="12.7109375" style="32" customWidth="1"/>
    <col min="3" max="3" width="9.140625" style="40"/>
    <col min="4" max="27" width="5.7109375" style="32" customWidth="1"/>
    <col min="28" max="28" width="3.140625" style="32" customWidth="1"/>
    <col min="29" max="31" width="6.7109375" style="48" customWidth="1"/>
    <col min="32" max="32" width="7.28515625" style="48" customWidth="1"/>
    <col min="33" max="33" width="3.28515625" style="32" customWidth="1"/>
    <col min="34" max="34" width="32.42578125" style="32" customWidth="1"/>
    <col min="35" max="35" width="4" style="32" customWidth="1"/>
    <col min="36" max="36" width="19.85546875" style="32" customWidth="1"/>
    <col min="37" max="16384" width="9.140625" style="32"/>
  </cols>
  <sheetData>
    <row r="1" spans="1:36" ht="18" x14ac:dyDescent="0.25">
      <c r="A1" s="150" t="s">
        <v>286</v>
      </c>
      <c r="AH1" s="35"/>
    </row>
    <row r="2" spans="1:36" x14ac:dyDescent="0.2">
      <c r="A2" s="149" t="s">
        <v>287</v>
      </c>
      <c r="AH2" s="35"/>
    </row>
    <row r="3" spans="1:36" x14ac:dyDescent="0.2">
      <c r="AH3" s="35"/>
    </row>
    <row r="4" spans="1:36" x14ac:dyDescent="0.2">
      <c r="A4" s="31" t="s">
        <v>241</v>
      </c>
      <c r="N4" s="32" t="s">
        <v>162</v>
      </c>
      <c r="AH4" s="40"/>
    </row>
    <row r="5" spans="1:36" s="92" customFormat="1" ht="15" x14ac:dyDescent="0.25">
      <c r="A5" s="21" t="s">
        <v>3</v>
      </c>
      <c r="B5" s="21" t="s">
        <v>103</v>
      </c>
      <c r="C5" s="22" t="s">
        <v>104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3" t="s">
        <v>72</v>
      </c>
      <c r="T5" s="23" t="s">
        <v>73</v>
      </c>
      <c r="U5" s="23" t="s">
        <v>74</v>
      </c>
      <c r="V5" s="23" t="s">
        <v>75</v>
      </c>
      <c r="W5" s="23" t="s">
        <v>76</v>
      </c>
      <c r="X5" s="23" t="s">
        <v>77</v>
      </c>
      <c r="Y5" s="23" t="s">
        <v>78</v>
      </c>
      <c r="Z5" s="23" t="s">
        <v>79</v>
      </c>
      <c r="AA5" s="23" t="s">
        <v>80</v>
      </c>
      <c r="AB5" s="112"/>
      <c r="AC5" s="64" t="s">
        <v>43</v>
      </c>
      <c r="AD5" s="37" t="s">
        <v>44</v>
      </c>
      <c r="AE5" s="64" t="s">
        <v>95</v>
      </c>
      <c r="AF5" s="37" t="s">
        <v>97</v>
      </c>
      <c r="AH5" s="49" t="s">
        <v>158</v>
      </c>
      <c r="AJ5" s="28" t="s">
        <v>176</v>
      </c>
    </row>
    <row r="6" spans="1:36" x14ac:dyDescent="0.2">
      <c r="A6" s="68" t="s">
        <v>30</v>
      </c>
      <c r="B6" s="68" t="s">
        <v>29</v>
      </c>
      <c r="C6" s="78" t="s">
        <v>0</v>
      </c>
      <c r="D6" s="70">
        <f>D50</f>
        <v>0.05</v>
      </c>
      <c r="E6" s="70">
        <f t="shared" ref="E6:AA6" si="0">E50</f>
        <v>0.05</v>
      </c>
      <c r="F6" s="70">
        <f t="shared" si="0"/>
        <v>0.05</v>
      </c>
      <c r="G6" s="70">
        <f t="shared" si="0"/>
        <v>0.05</v>
      </c>
      <c r="H6" s="70">
        <f t="shared" si="0"/>
        <v>0.05</v>
      </c>
      <c r="I6" s="70">
        <f t="shared" si="0"/>
        <v>0.05</v>
      </c>
      <c r="J6" s="70">
        <f t="shared" si="0"/>
        <v>0.05</v>
      </c>
      <c r="K6" s="70">
        <f t="shared" si="0"/>
        <v>0.1</v>
      </c>
      <c r="L6" s="70">
        <f t="shared" si="0"/>
        <v>0.2</v>
      </c>
      <c r="M6" s="70">
        <f t="shared" si="0"/>
        <v>0.9</v>
      </c>
      <c r="N6" s="70">
        <f t="shared" si="0"/>
        <v>0.9</v>
      </c>
      <c r="O6" s="70">
        <f t="shared" si="0"/>
        <v>0.45</v>
      </c>
      <c r="P6" s="70">
        <f t="shared" si="0"/>
        <v>0.45</v>
      </c>
      <c r="Q6" s="70">
        <f t="shared" si="0"/>
        <v>0.9</v>
      </c>
      <c r="R6" s="70">
        <f t="shared" si="0"/>
        <v>0.9</v>
      </c>
      <c r="S6" s="70">
        <f t="shared" si="0"/>
        <v>0.9</v>
      </c>
      <c r="T6" s="70">
        <f t="shared" si="0"/>
        <v>0.9</v>
      </c>
      <c r="U6" s="70">
        <f t="shared" si="0"/>
        <v>0.9</v>
      </c>
      <c r="V6" s="70">
        <f t="shared" si="0"/>
        <v>0.3</v>
      </c>
      <c r="W6" s="70">
        <f t="shared" si="0"/>
        <v>0.1</v>
      </c>
      <c r="X6" s="70">
        <f t="shared" si="0"/>
        <v>0.1</v>
      </c>
      <c r="Y6" s="70">
        <f t="shared" si="0"/>
        <v>0.1</v>
      </c>
      <c r="Z6" s="70">
        <f t="shared" si="0"/>
        <v>0.05</v>
      </c>
      <c r="AA6" s="70">
        <f t="shared" si="0"/>
        <v>0.05</v>
      </c>
      <c r="AC6" s="113">
        <f>MAX(D6:AA6)</f>
        <v>0.9</v>
      </c>
      <c r="AD6" s="114">
        <f>MIN(D6:AA6)</f>
        <v>0.05</v>
      </c>
      <c r="AE6" s="114">
        <f>SUM(D6:AA6)</f>
        <v>8.5500000000000025</v>
      </c>
      <c r="AF6" s="71">
        <f>SUMPRODUCT(AE6:AE8,Notes!$C$49:$C$51)</f>
        <v>2436.7500000000005</v>
      </c>
      <c r="AH6" s="118" t="s">
        <v>165</v>
      </c>
      <c r="AJ6" s="32" t="s">
        <v>183</v>
      </c>
    </row>
    <row r="7" spans="1:36" x14ac:dyDescent="0.2">
      <c r="A7" s="68"/>
      <c r="B7" s="68"/>
      <c r="C7" s="78" t="s">
        <v>1</v>
      </c>
      <c r="D7" s="70">
        <f t="shared" ref="D7:AA7" si="1">D51</f>
        <v>0.05</v>
      </c>
      <c r="E7" s="70">
        <f t="shared" si="1"/>
        <v>0.05</v>
      </c>
      <c r="F7" s="70">
        <f t="shared" si="1"/>
        <v>0.05</v>
      </c>
      <c r="G7" s="70">
        <f t="shared" si="1"/>
        <v>0.05</v>
      </c>
      <c r="H7" s="70">
        <f t="shared" si="1"/>
        <v>0.05</v>
      </c>
      <c r="I7" s="70">
        <f t="shared" si="1"/>
        <v>0.05</v>
      </c>
      <c r="J7" s="70">
        <f t="shared" si="1"/>
        <v>0.05</v>
      </c>
      <c r="K7" s="70">
        <f t="shared" si="1"/>
        <v>0.1</v>
      </c>
      <c r="L7" s="70">
        <f t="shared" si="1"/>
        <v>0.1</v>
      </c>
      <c r="M7" s="70">
        <f t="shared" si="1"/>
        <v>0.3</v>
      </c>
      <c r="N7" s="70">
        <f t="shared" si="1"/>
        <v>0.3</v>
      </c>
      <c r="O7" s="70">
        <f t="shared" si="1"/>
        <v>0.3</v>
      </c>
      <c r="P7" s="70">
        <f t="shared" si="1"/>
        <v>0.3</v>
      </c>
      <c r="Q7" s="70">
        <f t="shared" si="1"/>
        <v>0.1</v>
      </c>
      <c r="R7" s="70">
        <f t="shared" si="1"/>
        <v>0.1</v>
      </c>
      <c r="S7" s="70">
        <f t="shared" si="1"/>
        <v>0.1</v>
      </c>
      <c r="T7" s="70">
        <f t="shared" si="1"/>
        <v>0.1</v>
      </c>
      <c r="U7" s="70">
        <f t="shared" si="1"/>
        <v>0.1</v>
      </c>
      <c r="V7" s="70">
        <f t="shared" si="1"/>
        <v>0.05</v>
      </c>
      <c r="W7" s="70">
        <f t="shared" si="1"/>
        <v>0.05</v>
      </c>
      <c r="X7" s="70">
        <f t="shared" si="1"/>
        <v>0.05</v>
      </c>
      <c r="Y7" s="70">
        <f t="shared" si="1"/>
        <v>0.05</v>
      </c>
      <c r="Z7" s="70">
        <f t="shared" si="1"/>
        <v>0.05</v>
      </c>
      <c r="AA7" s="70">
        <f t="shared" si="1"/>
        <v>0.05</v>
      </c>
      <c r="AC7" s="113">
        <f t="shared" ref="AC7:AC14" si="2">MAX(D7:AA7)</f>
        <v>0.3</v>
      </c>
      <c r="AD7" s="114">
        <f t="shared" ref="AD7:AD14" si="3">MIN(D7:AA7)</f>
        <v>0.05</v>
      </c>
      <c r="AE7" s="114">
        <f t="shared" ref="AE7:AE14" si="4">SUM(D7:AA7)</f>
        <v>2.5499999999999994</v>
      </c>
      <c r="AF7" s="114"/>
      <c r="AH7" s="119"/>
      <c r="AJ7" s="32" t="s">
        <v>242</v>
      </c>
    </row>
    <row r="8" spans="1:36" x14ac:dyDescent="0.2">
      <c r="A8" s="68"/>
      <c r="B8" s="68"/>
      <c r="C8" s="78" t="s">
        <v>2</v>
      </c>
      <c r="D8" s="70">
        <f t="shared" ref="D8:AA8" si="5">D52</f>
        <v>0.05</v>
      </c>
      <c r="E8" s="70">
        <f t="shared" si="5"/>
        <v>0.05</v>
      </c>
      <c r="F8" s="70">
        <f t="shared" si="5"/>
        <v>0.05</v>
      </c>
      <c r="G8" s="70">
        <f t="shared" si="5"/>
        <v>0.05</v>
      </c>
      <c r="H8" s="70">
        <f t="shared" si="5"/>
        <v>0.05</v>
      </c>
      <c r="I8" s="70">
        <f t="shared" si="5"/>
        <v>0.05</v>
      </c>
      <c r="J8" s="70">
        <f t="shared" si="5"/>
        <v>0.05</v>
      </c>
      <c r="K8" s="70">
        <f t="shared" si="5"/>
        <v>0.1</v>
      </c>
      <c r="L8" s="70">
        <f t="shared" si="5"/>
        <v>0.1</v>
      </c>
      <c r="M8" s="70">
        <f t="shared" si="5"/>
        <v>0.3</v>
      </c>
      <c r="N8" s="70">
        <f t="shared" si="5"/>
        <v>0.3</v>
      </c>
      <c r="O8" s="70">
        <f t="shared" si="5"/>
        <v>0.3</v>
      </c>
      <c r="P8" s="70">
        <f t="shared" si="5"/>
        <v>0.3</v>
      </c>
      <c r="Q8" s="70">
        <f t="shared" si="5"/>
        <v>0.1</v>
      </c>
      <c r="R8" s="70">
        <f t="shared" si="5"/>
        <v>0.1</v>
      </c>
      <c r="S8" s="70">
        <f t="shared" si="5"/>
        <v>0.1</v>
      </c>
      <c r="T8" s="70">
        <f t="shared" si="5"/>
        <v>0.1</v>
      </c>
      <c r="U8" s="70">
        <f t="shared" si="5"/>
        <v>0.1</v>
      </c>
      <c r="V8" s="70">
        <f t="shared" si="5"/>
        <v>0.05</v>
      </c>
      <c r="W8" s="70">
        <f t="shared" si="5"/>
        <v>0.05</v>
      </c>
      <c r="X8" s="70">
        <f t="shared" si="5"/>
        <v>0.05</v>
      </c>
      <c r="Y8" s="70">
        <f t="shared" si="5"/>
        <v>0.05</v>
      </c>
      <c r="Z8" s="70">
        <f t="shared" si="5"/>
        <v>0.05</v>
      </c>
      <c r="AA8" s="70">
        <f t="shared" si="5"/>
        <v>0.05</v>
      </c>
      <c r="AC8" s="113">
        <f t="shared" si="2"/>
        <v>0.3</v>
      </c>
      <c r="AD8" s="114">
        <f t="shared" si="3"/>
        <v>0.05</v>
      </c>
      <c r="AE8" s="114">
        <f t="shared" si="4"/>
        <v>2.5499999999999994</v>
      </c>
      <c r="AF8" s="114"/>
      <c r="AH8" s="119"/>
    </row>
    <row r="9" spans="1:36" x14ac:dyDescent="0.2">
      <c r="A9" s="32" t="s">
        <v>31</v>
      </c>
      <c r="B9" s="32" t="s">
        <v>29</v>
      </c>
      <c r="C9" s="40" t="s">
        <v>0</v>
      </c>
      <c r="D9" s="41">
        <f t="shared" ref="D9:AA9" si="6">D53</f>
        <v>0.2</v>
      </c>
      <c r="E9" s="41">
        <f t="shared" si="6"/>
        <v>0.2</v>
      </c>
      <c r="F9" s="41">
        <f t="shared" si="6"/>
        <v>0.2</v>
      </c>
      <c r="G9" s="41">
        <f t="shared" si="6"/>
        <v>0.2</v>
      </c>
      <c r="H9" s="41">
        <f t="shared" si="6"/>
        <v>0.2</v>
      </c>
      <c r="I9" s="41">
        <f t="shared" si="6"/>
        <v>0.2</v>
      </c>
      <c r="J9" s="41">
        <f t="shared" si="6"/>
        <v>0.3</v>
      </c>
      <c r="K9" s="41">
        <f t="shared" si="6"/>
        <v>0.5</v>
      </c>
      <c r="L9" s="41">
        <f t="shared" si="6"/>
        <v>0.9</v>
      </c>
      <c r="M9" s="41">
        <f t="shared" si="6"/>
        <v>0.9</v>
      </c>
      <c r="N9" s="41">
        <f t="shared" si="6"/>
        <v>0.9</v>
      </c>
      <c r="O9" s="41">
        <f t="shared" si="6"/>
        <v>0.9</v>
      </c>
      <c r="P9" s="41">
        <f t="shared" si="6"/>
        <v>0.8</v>
      </c>
      <c r="Q9" s="41">
        <f t="shared" si="6"/>
        <v>0.9</v>
      </c>
      <c r="R9" s="41">
        <f t="shared" si="6"/>
        <v>0.9</v>
      </c>
      <c r="S9" s="41">
        <f t="shared" si="6"/>
        <v>0.9</v>
      </c>
      <c r="T9" s="41">
        <f t="shared" si="6"/>
        <v>0.9</v>
      </c>
      <c r="U9" s="41">
        <f t="shared" si="6"/>
        <v>0.9</v>
      </c>
      <c r="V9" s="41">
        <f t="shared" si="6"/>
        <v>0.5</v>
      </c>
      <c r="W9" s="41">
        <f t="shared" si="6"/>
        <v>0.5</v>
      </c>
      <c r="X9" s="41">
        <f t="shared" si="6"/>
        <v>0.3</v>
      </c>
      <c r="Y9" s="41">
        <f t="shared" si="6"/>
        <v>0.3</v>
      </c>
      <c r="Z9" s="41">
        <f t="shared" si="6"/>
        <v>0.2</v>
      </c>
      <c r="AA9" s="41">
        <f t="shared" si="6"/>
        <v>0.2</v>
      </c>
      <c r="AC9" s="75">
        <f t="shared" si="2"/>
        <v>0.9</v>
      </c>
      <c r="AD9" s="46">
        <f t="shared" si="3"/>
        <v>0.2</v>
      </c>
      <c r="AE9" s="46">
        <f t="shared" si="4"/>
        <v>12.900000000000002</v>
      </c>
      <c r="AF9" s="39">
        <f>SUMPRODUCT(AE9:AE11,Notes!$C$49:$C$51)</f>
        <v>3705.3</v>
      </c>
      <c r="AH9" s="120" t="s">
        <v>165</v>
      </c>
    </row>
    <row r="10" spans="1:36" x14ac:dyDescent="0.2">
      <c r="C10" s="40" t="s">
        <v>1</v>
      </c>
      <c r="D10" s="41">
        <f t="shared" ref="D10:AA10" si="7">D54</f>
        <v>0.1</v>
      </c>
      <c r="E10" s="41">
        <f t="shared" si="7"/>
        <v>0.1</v>
      </c>
      <c r="F10" s="41">
        <f t="shared" si="7"/>
        <v>0.1</v>
      </c>
      <c r="G10" s="41">
        <f t="shared" si="7"/>
        <v>0.1</v>
      </c>
      <c r="H10" s="41">
        <f t="shared" si="7"/>
        <v>0.1</v>
      </c>
      <c r="I10" s="41">
        <f t="shared" si="7"/>
        <v>0.1</v>
      </c>
      <c r="J10" s="41">
        <f t="shared" si="7"/>
        <v>0.1</v>
      </c>
      <c r="K10" s="41">
        <f t="shared" si="7"/>
        <v>0.1</v>
      </c>
      <c r="L10" s="41">
        <f t="shared" si="7"/>
        <v>0.4</v>
      </c>
      <c r="M10" s="41">
        <f t="shared" si="7"/>
        <v>0.4</v>
      </c>
      <c r="N10" s="41">
        <f t="shared" si="7"/>
        <v>0.4</v>
      </c>
      <c r="O10" s="41">
        <f t="shared" si="7"/>
        <v>0.4</v>
      </c>
      <c r="P10" s="41">
        <f t="shared" si="7"/>
        <v>0.2</v>
      </c>
      <c r="Q10" s="41">
        <f t="shared" si="7"/>
        <v>0.2</v>
      </c>
      <c r="R10" s="41">
        <f t="shared" si="7"/>
        <v>0.2</v>
      </c>
      <c r="S10" s="41">
        <f t="shared" si="7"/>
        <v>0.2</v>
      </c>
      <c r="T10" s="41">
        <f t="shared" si="7"/>
        <v>0.2</v>
      </c>
      <c r="U10" s="41">
        <f t="shared" si="7"/>
        <v>0.1</v>
      </c>
      <c r="V10" s="41">
        <f t="shared" si="7"/>
        <v>0.1</v>
      </c>
      <c r="W10" s="41">
        <f t="shared" si="7"/>
        <v>0.1</v>
      </c>
      <c r="X10" s="41">
        <f t="shared" si="7"/>
        <v>0.1</v>
      </c>
      <c r="Y10" s="41">
        <f t="shared" si="7"/>
        <v>0.1</v>
      </c>
      <c r="Z10" s="41">
        <f t="shared" si="7"/>
        <v>0.1</v>
      </c>
      <c r="AA10" s="41">
        <f t="shared" si="7"/>
        <v>0.1</v>
      </c>
      <c r="AC10" s="75">
        <f t="shared" si="2"/>
        <v>0.4</v>
      </c>
      <c r="AD10" s="46">
        <f t="shared" si="3"/>
        <v>0.1</v>
      </c>
      <c r="AE10" s="46">
        <f t="shared" si="4"/>
        <v>4.1000000000000005</v>
      </c>
      <c r="AF10" s="46"/>
      <c r="AH10" s="54"/>
    </row>
    <row r="11" spans="1:36" x14ac:dyDescent="0.2">
      <c r="C11" s="40" t="s">
        <v>2</v>
      </c>
      <c r="D11" s="41">
        <f t="shared" ref="D11:AA11" si="8">D55</f>
        <v>0.1</v>
      </c>
      <c r="E11" s="41">
        <f t="shared" si="8"/>
        <v>0.1</v>
      </c>
      <c r="F11" s="41">
        <f t="shared" si="8"/>
        <v>0.1</v>
      </c>
      <c r="G11" s="41">
        <f t="shared" si="8"/>
        <v>0.1</v>
      </c>
      <c r="H11" s="41">
        <f t="shared" si="8"/>
        <v>0.1</v>
      </c>
      <c r="I11" s="41">
        <f t="shared" si="8"/>
        <v>0.1</v>
      </c>
      <c r="J11" s="41">
        <f t="shared" si="8"/>
        <v>0.1</v>
      </c>
      <c r="K11" s="41">
        <f t="shared" si="8"/>
        <v>0.1</v>
      </c>
      <c r="L11" s="41">
        <f t="shared" si="8"/>
        <v>0.4</v>
      </c>
      <c r="M11" s="41">
        <f t="shared" si="8"/>
        <v>0.4</v>
      </c>
      <c r="N11" s="41">
        <f t="shared" si="8"/>
        <v>0.4</v>
      </c>
      <c r="O11" s="41">
        <f t="shared" si="8"/>
        <v>0.4</v>
      </c>
      <c r="P11" s="41">
        <f t="shared" si="8"/>
        <v>0.2</v>
      </c>
      <c r="Q11" s="41">
        <f t="shared" si="8"/>
        <v>0.2</v>
      </c>
      <c r="R11" s="41">
        <f t="shared" si="8"/>
        <v>0.2</v>
      </c>
      <c r="S11" s="41">
        <f t="shared" si="8"/>
        <v>0.2</v>
      </c>
      <c r="T11" s="41">
        <f t="shared" si="8"/>
        <v>0.2</v>
      </c>
      <c r="U11" s="41">
        <f t="shared" si="8"/>
        <v>0.1</v>
      </c>
      <c r="V11" s="41">
        <f t="shared" si="8"/>
        <v>0.1</v>
      </c>
      <c r="W11" s="41">
        <f t="shared" si="8"/>
        <v>0.1</v>
      </c>
      <c r="X11" s="41">
        <f t="shared" si="8"/>
        <v>0.1</v>
      </c>
      <c r="Y11" s="41">
        <f t="shared" si="8"/>
        <v>0.1</v>
      </c>
      <c r="Z11" s="41">
        <f t="shared" si="8"/>
        <v>0.1</v>
      </c>
      <c r="AA11" s="41">
        <f t="shared" si="8"/>
        <v>0.1</v>
      </c>
      <c r="AC11" s="75">
        <f t="shared" si="2"/>
        <v>0.4</v>
      </c>
      <c r="AD11" s="46">
        <f t="shared" si="3"/>
        <v>0.1</v>
      </c>
      <c r="AE11" s="46">
        <f t="shared" si="4"/>
        <v>4.1000000000000005</v>
      </c>
      <c r="AF11" s="46"/>
      <c r="AH11" s="54"/>
    </row>
    <row r="12" spans="1:36" x14ac:dyDescent="0.2">
      <c r="A12" s="68" t="s">
        <v>32</v>
      </c>
      <c r="B12" s="68" t="s">
        <v>29</v>
      </c>
      <c r="C12" s="78" t="s">
        <v>0</v>
      </c>
      <c r="D12" s="70">
        <f t="shared" ref="D12:AA12" si="9">D56</f>
        <v>0.2</v>
      </c>
      <c r="E12" s="70">
        <f t="shared" si="9"/>
        <v>0.2</v>
      </c>
      <c r="F12" s="70">
        <f t="shared" si="9"/>
        <v>0.2</v>
      </c>
      <c r="G12" s="70">
        <f t="shared" si="9"/>
        <v>0.2</v>
      </c>
      <c r="H12" s="70">
        <f t="shared" si="9"/>
        <v>0.2</v>
      </c>
      <c r="I12" s="70">
        <f t="shared" si="9"/>
        <v>0.2</v>
      </c>
      <c r="J12" s="70">
        <f t="shared" si="9"/>
        <v>0.3</v>
      </c>
      <c r="K12" s="70">
        <f t="shared" si="9"/>
        <v>0.4</v>
      </c>
      <c r="L12" s="70">
        <f t="shared" si="9"/>
        <v>0.5</v>
      </c>
      <c r="M12" s="70">
        <f t="shared" si="9"/>
        <v>0.7</v>
      </c>
      <c r="N12" s="70">
        <f t="shared" si="9"/>
        <v>0.8</v>
      </c>
      <c r="O12" s="70">
        <f t="shared" si="9"/>
        <v>0.5</v>
      </c>
      <c r="P12" s="70">
        <f t="shared" si="9"/>
        <v>0.6</v>
      </c>
      <c r="Q12" s="70">
        <f t="shared" si="9"/>
        <v>0.7</v>
      </c>
      <c r="R12" s="70">
        <f t="shared" si="9"/>
        <v>0.9</v>
      </c>
      <c r="S12" s="70">
        <f t="shared" si="9"/>
        <v>0.8</v>
      </c>
      <c r="T12" s="70">
        <f t="shared" si="9"/>
        <v>0.5</v>
      </c>
      <c r="U12" s="70">
        <f t="shared" si="9"/>
        <v>0.4</v>
      </c>
      <c r="V12" s="70">
        <f t="shared" si="9"/>
        <v>0.3</v>
      </c>
      <c r="W12" s="70">
        <f t="shared" si="9"/>
        <v>0.2</v>
      </c>
      <c r="X12" s="70">
        <f t="shared" si="9"/>
        <v>0.2</v>
      </c>
      <c r="Y12" s="70">
        <f t="shared" si="9"/>
        <v>0.2</v>
      </c>
      <c r="Z12" s="70">
        <f t="shared" si="9"/>
        <v>0.2</v>
      </c>
      <c r="AA12" s="70">
        <f t="shared" si="9"/>
        <v>0.2</v>
      </c>
      <c r="AC12" s="113">
        <f t="shared" si="2"/>
        <v>0.9</v>
      </c>
      <c r="AD12" s="114">
        <f t="shared" si="3"/>
        <v>0.2</v>
      </c>
      <c r="AE12" s="114">
        <f t="shared" si="4"/>
        <v>9.5999999999999961</v>
      </c>
      <c r="AF12" s="71">
        <f>SUMPRODUCT(AE12:AE14,Notes!$C$49:$C$51)</f>
        <v>2409.599999999999</v>
      </c>
      <c r="AH12" s="118" t="s">
        <v>165</v>
      </c>
    </row>
    <row r="13" spans="1:36" x14ac:dyDescent="0.2">
      <c r="A13" s="68"/>
      <c r="B13" s="68"/>
      <c r="C13" s="78" t="s">
        <v>1</v>
      </c>
      <c r="D13" s="70">
        <f t="shared" ref="D13:AA13" si="10">D57</f>
        <v>0</v>
      </c>
      <c r="E13" s="70">
        <f t="shared" si="10"/>
        <v>0</v>
      </c>
      <c r="F13" s="70">
        <f t="shared" si="10"/>
        <v>0</v>
      </c>
      <c r="G13" s="70">
        <f t="shared" si="10"/>
        <v>0</v>
      </c>
      <c r="H13" s="70">
        <f t="shared" si="10"/>
        <v>0</v>
      </c>
      <c r="I13" s="70">
        <f t="shared" si="10"/>
        <v>0</v>
      </c>
      <c r="J13" s="70">
        <f t="shared" si="10"/>
        <v>0</v>
      </c>
      <c r="K13" s="70">
        <f t="shared" si="10"/>
        <v>0</v>
      </c>
      <c r="L13" s="70">
        <f t="shared" si="10"/>
        <v>0</v>
      </c>
      <c r="M13" s="70">
        <f t="shared" si="10"/>
        <v>0</v>
      </c>
      <c r="N13" s="70">
        <f t="shared" si="10"/>
        <v>0</v>
      </c>
      <c r="O13" s="70">
        <f t="shared" si="10"/>
        <v>0</v>
      </c>
      <c r="P13" s="70">
        <f t="shared" si="10"/>
        <v>0</v>
      </c>
      <c r="Q13" s="70">
        <f t="shared" si="10"/>
        <v>0</v>
      </c>
      <c r="R13" s="70">
        <f t="shared" si="10"/>
        <v>0</v>
      </c>
      <c r="S13" s="70">
        <f t="shared" si="10"/>
        <v>0</v>
      </c>
      <c r="T13" s="70">
        <f t="shared" si="10"/>
        <v>0</v>
      </c>
      <c r="U13" s="70">
        <f t="shared" si="10"/>
        <v>0</v>
      </c>
      <c r="V13" s="70">
        <f t="shared" si="10"/>
        <v>0</v>
      </c>
      <c r="W13" s="70">
        <f t="shared" si="10"/>
        <v>0</v>
      </c>
      <c r="X13" s="70">
        <f t="shared" si="10"/>
        <v>0</v>
      </c>
      <c r="Y13" s="70">
        <f t="shared" si="10"/>
        <v>0</v>
      </c>
      <c r="Z13" s="70">
        <f t="shared" si="10"/>
        <v>0</v>
      </c>
      <c r="AA13" s="70">
        <f t="shared" si="10"/>
        <v>0</v>
      </c>
      <c r="AC13" s="113">
        <f t="shared" si="2"/>
        <v>0</v>
      </c>
      <c r="AD13" s="114">
        <f t="shared" si="3"/>
        <v>0</v>
      </c>
      <c r="AE13" s="114">
        <f t="shared" si="4"/>
        <v>0</v>
      </c>
      <c r="AF13" s="114"/>
      <c r="AH13" s="119"/>
    </row>
    <row r="14" spans="1:36" x14ac:dyDescent="0.2">
      <c r="A14" s="68"/>
      <c r="B14" s="68"/>
      <c r="C14" s="78" t="s">
        <v>2</v>
      </c>
      <c r="D14" s="70">
        <f t="shared" ref="D14:AA14" si="11">D58</f>
        <v>0</v>
      </c>
      <c r="E14" s="70">
        <f t="shared" si="11"/>
        <v>0</v>
      </c>
      <c r="F14" s="70">
        <f t="shared" si="11"/>
        <v>0</v>
      </c>
      <c r="G14" s="70">
        <f t="shared" si="11"/>
        <v>0</v>
      </c>
      <c r="H14" s="70">
        <f t="shared" si="11"/>
        <v>0</v>
      </c>
      <c r="I14" s="70">
        <f t="shared" si="11"/>
        <v>0</v>
      </c>
      <c r="J14" s="70">
        <f t="shared" si="11"/>
        <v>0</v>
      </c>
      <c r="K14" s="70">
        <f t="shared" si="11"/>
        <v>0</v>
      </c>
      <c r="L14" s="70">
        <f t="shared" si="11"/>
        <v>0</v>
      </c>
      <c r="M14" s="70">
        <f t="shared" si="11"/>
        <v>0</v>
      </c>
      <c r="N14" s="70">
        <f t="shared" si="11"/>
        <v>0</v>
      </c>
      <c r="O14" s="70">
        <f t="shared" si="11"/>
        <v>0</v>
      </c>
      <c r="P14" s="70">
        <f t="shared" si="11"/>
        <v>0</v>
      </c>
      <c r="Q14" s="70">
        <f t="shared" si="11"/>
        <v>0</v>
      </c>
      <c r="R14" s="70">
        <f t="shared" si="11"/>
        <v>0</v>
      </c>
      <c r="S14" s="70">
        <f t="shared" si="11"/>
        <v>0</v>
      </c>
      <c r="T14" s="70">
        <f t="shared" si="11"/>
        <v>0</v>
      </c>
      <c r="U14" s="70">
        <f t="shared" si="11"/>
        <v>0</v>
      </c>
      <c r="V14" s="70">
        <f t="shared" si="11"/>
        <v>0</v>
      </c>
      <c r="W14" s="70">
        <f t="shared" si="11"/>
        <v>0</v>
      </c>
      <c r="X14" s="70">
        <f t="shared" si="11"/>
        <v>0</v>
      </c>
      <c r="Y14" s="70">
        <f t="shared" si="11"/>
        <v>0</v>
      </c>
      <c r="Z14" s="70">
        <f t="shared" si="11"/>
        <v>0</v>
      </c>
      <c r="AA14" s="70">
        <f t="shared" si="11"/>
        <v>0</v>
      </c>
      <c r="AC14" s="113">
        <f t="shared" si="2"/>
        <v>0</v>
      </c>
      <c r="AD14" s="114">
        <f t="shared" si="3"/>
        <v>0</v>
      </c>
      <c r="AE14" s="114">
        <f t="shared" si="4"/>
        <v>0</v>
      </c>
      <c r="AF14" s="114"/>
      <c r="AH14" s="119"/>
    </row>
    <row r="15" spans="1:36" x14ac:dyDescent="0.2">
      <c r="A15" s="33" t="s">
        <v>35</v>
      </c>
      <c r="B15" s="33" t="s">
        <v>29</v>
      </c>
      <c r="C15" s="45" t="s">
        <v>0</v>
      </c>
      <c r="D15" s="38">
        <f t="shared" ref="D15:AA15" si="12">D59</f>
        <v>0.25</v>
      </c>
      <c r="E15" s="38">
        <f t="shared" si="12"/>
        <v>0.25</v>
      </c>
      <c r="F15" s="38">
        <f t="shared" si="12"/>
        <v>0.25</v>
      </c>
      <c r="G15" s="38">
        <f t="shared" si="12"/>
        <v>0.25</v>
      </c>
      <c r="H15" s="38">
        <f t="shared" si="12"/>
        <v>0.25</v>
      </c>
      <c r="I15" s="38">
        <f t="shared" si="12"/>
        <v>0.25</v>
      </c>
      <c r="J15" s="38">
        <f t="shared" si="12"/>
        <v>0.25</v>
      </c>
      <c r="K15" s="38">
        <f t="shared" si="12"/>
        <v>0.25</v>
      </c>
      <c r="L15" s="38">
        <f t="shared" si="12"/>
        <v>0.25</v>
      </c>
      <c r="M15" s="38">
        <f t="shared" si="12"/>
        <v>0.25</v>
      </c>
      <c r="N15" s="38">
        <f t="shared" si="12"/>
        <v>0.25</v>
      </c>
      <c r="O15" s="38">
        <f t="shared" si="12"/>
        <v>0.25</v>
      </c>
      <c r="P15" s="38">
        <f t="shared" si="12"/>
        <v>0.25</v>
      </c>
      <c r="Q15" s="38">
        <f t="shared" si="12"/>
        <v>0.25</v>
      </c>
      <c r="R15" s="38">
        <f t="shared" si="12"/>
        <v>0.25</v>
      </c>
      <c r="S15" s="38">
        <f t="shared" si="12"/>
        <v>0.25</v>
      </c>
      <c r="T15" s="38">
        <f t="shared" si="12"/>
        <v>0.25</v>
      </c>
      <c r="U15" s="38">
        <f t="shared" si="12"/>
        <v>0.25</v>
      </c>
      <c r="V15" s="38">
        <f t="shared" si="12"/>
        <v>0.25</v>
      </c>
      <c r="W15" s="38">
        <f t="shared" si="12"/>
        <v>0.25</v>
      </c>
      <c r="X15" s="38">
        <f t="shared" si="12"/>
        <v>0.25</v>
      </c>
      <c r="Y15" s="38">
        <f t="shared" si="12"/>
        <v>0.25</v>
      </c>
      <c r="Z15" s="38">
        <f t="shared" si="12"/>
        <v>0.25</v>
      </c>
      <c r="AA15" s="38">
        <f t="shared" si="12"/>
        <v>0.25</v>
      </c>
      <c r="AC15" s="80">
        <f>MAX(D15:AA15)</f>
        <v>0.25</v>
      </c>
      <c r="AD15" s="47">
        <f>MIN(D15:AA15)</f>
        <v>0.25</v>
      </c>
      <c r="AE15" s="47">
        <f>SUM(D15:AA15)</f>
        <v>6</v>
      </c>
      <c r="AF15" s="39">
        <f>SUMPRODUCT(AE15:AE17,Notes!$C$49:$C$51)</f>
        <v>2190</v>
      </c>
      <c r="AH15" s="120" t="s">
        <v>243</v>
      </c>
    </row>
    <row r="16" spans="1:36" x14ac:dyDescent="0.2">
      <c r="A16" s="33"/>
      <c r="B16" s="33"/>
      <c r="C16" s="45" t="s">
        <v>1</v>
      </c>
      <c r="D16" s="38">
        <f t="shared" ref="D16:AA16" si="13">D60</f>
        <v>0.25</v>
      </c>
      <c r="E16" s="38">
        <f t="shared" si="13"/>
        <v>0.25</v>
      </c>
      <c r="F16" s="38">
        <f t="shared" si="13"/>
        <v>0.25</v>
      </c>
      <c r="G16" s="38">
        <f t="shared" si="13"/>
        <v>0.25</v>
      </c>
      <c r="H16" s="38">
        <f t="shared" si="13"/>
        <v>0.25</v>
      </c>
      <c r="I16" s="38">
        <f t="shared" si="13"/>
        <v>0.25</v>
      </c>
      <c r="J16" s="38">
        <f t="shared" si="13"/>
        <v>0.25</v>
      </c>
      <c r="K16" s="38">
        <f t="shared" si="13"/>
        <v>0.25</v>
      </c>
      <c r="L16" s="38">
        <f t="shared" si="13"/>
        <v>0.25</v>
      </c>
      <c r="M16" s="38">
        <f t="shared" si="13"/>
        <v>0.25</v>
      </c>
      <c r="N16" s="38">
        <f t="shared" si="13"/>
        <v>0.25</v>
      </c>
      <c r="O16" s="38">
        <f t="shared" si="13"/>
        <v>0.25</v>
      </c>
      <c r="P16" s="38">
        <f t="shared" si="13"/>
        <v>0.25</v>
      </c>
      <c r="Q16" s="38">
        <f t="shared" si="13"/>
        <v>0.25</v>
      </c>
      <c r="R16" s="38">
        <f t="shared" si="13"/>
        <v>0.25</v>
      </c>
      <c r="S16" s="38">
        <f t="shared" si="13"/>
        <v>0.25</v>
      </c>
      <c r="T16" s="38">
        <f t="shared" si="13"/>
        <v>0.25</v>
      </c>
      <c r="U16" s="38">
        <f t="shared" si="13"/>
        <v>0.25</v>
      </c>
      <c r="V16" s="38">
        <f t="shared" si="13"/>
        <v>0.25</v>
      </c>
      <c r="W16" s="38">
        <f t="shared" si="13"/>
        <v>0.25</v>
      </c>
      <c r="X16" s="38">
        <f t="shared" si="13"/>
        <v>0.25</v>
      </c>
      <c r="Y16" s="38">
        <f t="shared" si="13"/>
        <v>0.25</v>
      </c>
      <c r="Z16" s="38">
        <f t="shared" si="13"/>
        <v>0.25</v>
      </c>
      <c r="AA16" s="38">
        <f t="shared" si="13"/>
        <v>0.25</v>
      </c>
      <c r="AC16" s="80">
        <f>MAX(D16:AA16)</f>
        <v>0.25</v>
      </c>
      <c r="AD16" s="47">
        <f>MIN(D16:AA16)</f>
        <v>0.25</v>
      </c>
      <c r="AE16" s="47">
        <f>SUM(D16:AA16)</f>
        <v>6</v>
      </c>
      <c r="AF16" s="47"/>
      <c r="AH16" s="94"/>
    </row>
    <row r="17" spans="1:34" x14ac:dyDescent="0.2">
      <c r="A17" s="33"/>
      <c r="B17" s="33"/>
      <c r="C17" s="45" t="s">
        <v>2</v>
      </c>
      <c r="D17" s="38">
        <f t="shared" ref="D17:AA17" si="14">D61</f>
        <v>0.25</v>
      </c>
      <c r="E17" s="38">
        <f t="shared" si="14"/>
        <v>0.25</v>
      </c>
      <c r="F17" s="38">
        <f t="shared" si="14"/>
        <v>0.25</v>
      </c>
      <c r="G17" s="38">
        <f t="shared" si="14"/>
        <v>0.25</v>
      </c>
      <c r="H17" s="38">
        <f t="shared" si="14"/>
        <v>0.25</v>
      </c>
      <c r="I17" s="38">
        <f t="shared" si="14"/>
        <v>0.25</v>
      </c>
      <c r="J17" s="38">
        <f t="shared" si="14"/>
        <v>0.25</v>
      </c>
      <c r="K17" s="38">
        <f t="shared" si="14"/>
        <v>0.25</v>
      </c>
      <c r="L17" s="38">
        <f t="shared" si="14"/>
        <v>0.25</v>
      </c>
      <c r="M17" s="38">
        <f t="shared" si="14"/>
        <v>0.25</v>
      </c>
      <c r="N17" s="38">
        <f t="shared" si="14"/>
        <v>0.25</v>
      </c>
      <c r="O17" s="38">
        <f t="shared" si="14"/>
        <v>0.25</v>
      </c>
      <c r="P17" s="38">
        <f t="shared" si="14"/>
        <v>0.25</v>
      </c>
      <c r="Q17" s="38">
        <f t="shared" si="14"/>
        <v>0.25</v>
      </c>
      <c r="R17" s="38">
        <f t="shared" si="14"/>
        <v>0.25</v>
      </c>
      <c r="S17" s="38">
        <f t="shared" si="14"/>
        <v>0.25</v>
      </c>
      <c r="T17" s="38">
        <f t="shared" si="14"/>
        <v>0.25</v>
      </c>
      <c r="U17" s="38">
        <f t="shared" si="14"/>
        <v>0.25</v>
      </c>
      <c r="V17" s="38">
        <f t="shared" si="14"/>
        <v>0.25</v>
      </c>
      <c r="W17" s="38">
        <f t="shared" si="14"/>
        <v>0.25</v>
      </c>
      <c r="X17" s="38">
        <f t="shared" si="14"/>
        <v>0.25</v>
      </c>
      <c r="Y17" s="38">
        <f t="shared" si="14"/>
        <v>0.25</v>
      </c>
      <c r="Z17" s="38">
        <f t="shared" si="14"/>
        <v>0.25</v>
      </c>
      <c r="AA17" s="38">
        <f t="shared" si="14"/>
        <v>0.25</v>
      </c>
      <c r="AC17" s="80">
        <f>MAX(D17:AA17)</f>
        <v>0.25</v>
      </c>
      <c r="AD17" s="47">
        <f>MIN(D17:AA17)</f>
        <v>0.25</v>
      </c>
      <c r="AE17" s="47">
        <f>SUM(D17:AA17)</f>
        <v>6</v>
      </c>
      <c r="AF17" s="47"/>
      <c r="AH17" s="94"/>
    </row>
    <row r="18" spans="1:34" x14ac:dyDescent="0.2">
      <c r="A18" s="68" t="s">
        <v>25</v>
      </c>
      <c r="B18" s="68" t="s">
        <v>37</v>
      </c>
      <c r="C18" s="78" t="s">
        <v>0</v>
      </c>
      <c r="D18" s="81">
        <f>IF(D15=1,0,1)</f>
        <v>1</v>
      </c>
      <c r="E18" s="81">
        <f t="shared" ref="E18:AA18" si="15">IF(E15=1,0,1)</f>
        <v>1</v>
      </c>
      <c r="F18" s="81">
        <f t="shared" si="15"/>
        <v>1</v>
      </c>
      <c r="G18" s="81">
        <f t="shared" si="15"/>
        <v>1</v>
      </c>
      <c r="H18" s="81">
        <f t="shared" si="15"/>
        <v>1</v>
      </c>
      <c r="I18" s="81">
        <f t="shared" si="15"/>
        <v>1</v>
      </c>
      <c r="J18" s="81">
        <f t="shared" si="15"/>
        <v>1</v>
      </c>
      <c r="K18" s="81">
        <f t="shared" si="15"/>
        <v>1</v>
      </c>
      <c r="L18" s="81">
        <f t="shared" si="15"/>
        <v>1</v>
      </c>
      <c r="M18" s="81">
        <f t="shared" si="15"/>
        <v>1</v>
      </c>
      <c r="N18" s="81">
        <f t="shared" si="15"/>
        <v>1</v>
      </c>
      <c r="O18" s="81">
        <f t="shared" si="15"/>
        <v>1</v>
      </c>
      <c r="P18" s="81">
        <f t="shared" si="15"/>
        <v>1</v>
      </c>
      <c r="Q18" s="81">
        <f t="shared" si="15"/>
        <v>1</v>
      </c>
      <c r="R18" s="81">
        <f t="shared" si="15"/>
        <v>1</v>
      </c>
      <c r="S18" s="81">
        <f t="shared" si="15"/>
        <v>1</v>
      </c>
      <c r="T18" s="81">
        <f t="shared" si="15"/>
        <v>1</v>
      </c>
      <c r="U18" s="81">
        <f t="shared" si="15"/>
        <v>1</v>
      </c>
      <c r="V18" s="81">
        <f t="shared" si="15"/>
        <v>1</v>
      </c>
      <c r="W18" s="81">
        <f t="shared" si="15"/>
        <v>1</v>
      </c>
      <c r="X18" s="81">
        <f t="shared" si="15"/>
        <v>1</v>
      </c>
      <c r="Y18" s="81">
        <f t="shared" si="15"/>
        <v>1</v>
      </c>
      <c r="Z18" s="81">
        <f t="shared" si="15"/>
        <v>1</v>
      </c>
      <c r="AA18" s="81">
        <f t="shared" si="15"/>
        <v>1</v>
      </c>
      <c r="AC18" s="115">
        <f t="shared" ref="AC18:AC20" si="16">MAX(D18:AA18)</f>
        <v>1</v>
      </c>
      <c r="AD18" s="72">
        <f t="shared" ref="AD18:AD20" si="17">MIN(D18:AA18)</f>
        <v>1</v>
      </c>
      <c r="AE18" s="114">
        <f t="shared" ref="AE18:AE20" si="18">SUM(D18:AA18)</f>
        <v>24</v>
      </c>
      <c r="AF18" s="71">
        <f>SUMPRODUCT(AE18:AE20,Notes!$C$49:$C$51)</f>
        <v>8760</v>
      </c>
      <c r="AH18" s="118" t="s">
        <v>161</v>
      </c>
    </row>
    <row r="19" spans="1:34" x14ac:dyDescent="0.2">
      <c r="A19" s="68"/>
      <c r="B19" s="68"/>
      <c r="C19" s="78" t="s">
        <v>1</v>
      </c>
      <c r="D19" s="81">
        <f t="shared" ref="D19:AA20" si="19">IF(D16=1,0,1)</f>
        <v>1</v>
      </c>
      <c r="E19" s="81">
        <f t="shared" si="19"/>
        <v>1</v>
      </c>
      <c r="F19" s="81">
        <f t="shared" si="19"/>
        <v>1</v>
      </c>
      <c r="G19" s="81">
        <f t="shared" si="19"/>
        <v>1</v>
      </c>
      <c r="H19" s="81">
        <f t="shared" si="19"/>
        <v>1</v>
      </c>
      <c r="I19" s="81">
        <f t="shared" si="19"/>
        <v>1</v>
      </c>
      <c r="J19" s="81">
        <f t="shared" si="19"/>
        <v>1</v>
      </c>
      <c r="K19" s="81">
        <f t="shared" si="19"/>
        <v>1</v>
      </c>
      <c r="L19" s="81">
        <f t="shared" si="19"/>
        <v>1</v>
      </c>
      <c r="M19" s="81">
        <f t="shared" si="19"/>
        <v>1</v>
      </c>
      <c r="N19" s="81">
        <f t="shared" si="19"/>
        <v>1</v>
      </c>
      <c r="O19" s="81">
        <f t="shared" si="19"/>
        <v>1</v>
      </c>
      <c r="P19" s="81">
        <f t="shared" si="19"/>
        <v>1</v>
      </c>
      <c r="Q19" s="81">
        <f t="shared" si="19"/>
        <v>1</v>
      </c>
      <c r="R19" s="81">
        <f t="shared" si="19"/>
        <v>1</v>
      </c>
      <c r="S19" s="81">
        <f t="shared" si="19"/>
        <v>1</v>
      </c>
      <c r="T19" s="81">
        <f t="shared" si="19"/>
        <v>1</v>
      </c>
      <c r="U19" s="81">
        <f t="shared" si="19"/>
        <v>1</v>
      </c>
      <c r="V19" s="81">
        <f t="shared" si="19"/>
        <v>1</v>
      </c>
      <c r="W19" s="81">
        <f t="shared" si="19"/>
        <v>1</v>
      </c>
      <c r="X19" s="81">
        <f t="shared" si="19"/>
        <v>1</v>
      </c>
      <c r="Y19" s="81">
        <f t="shared" si="19"/>
        <v>1</v>
      </c>
      <c r="Z19" s="81">
        <f t="shared" si="19"/>
        <v>1</v>
      </c>
      <c r="AA19" s="81">
        <f t="shared" si="19"/>
        <v>1</v>
      </c>
      <c r="AC19" s="115">
        <f t="shared" si="16"/>
        <v>1</v>
      </c>
      <c r="AD19" s="72">
        <f t="shared" si="17"/>
        <v>1</v>
      </c>
      <c r="AE19" s="114">
        <f t="shared" si="18"/>
        <v>24</v>
      </c>
      <c r="AF19" s="114"/>
      <c r="AH19" s="119" t="s">
        <v>160</v>
      </c>
    </row>
    <row r="20" spans="1:34" x14ac:dyDescent="0.2">
      <c r="A20" s="68"/>
      <c r="B20" s="68"/>
      <c r="C20" s="78" t="s">
        <v>2</v>
      </c>
      <c r="D20" s="81">
        <f t="shared" si="19"/>
        <v>1</v>
      </c>
      <c r="E20" s="81">
        <f t="shared" si="19"/>
        <v>1</v>
      </c>
      <c r="F20" s="81">
        <f t="shared" si="19"/>
        <v>1</v>
      </c>
      <c r="G20" s="81">
        <f t="shared" si="19"/>
        <v>1</v>
      </c>
      <c r="H20" s="81">
        <f t="shared" si="19"/>
        <v>1</v>
      </c>
      <c r="I20" s="81">
        <f t="shared" si="19"/>
        <v>1</v>
      </c>
      <c r="J20" s="81">
        <f t="shared" si="19"/>
        <v>1</v>
      </c>
      <c r="K20" s="81">
        <f t="shared" si="19"/>
        <v>1</v>
      </c>
      <c r="L20" s="81">
        <f t="shared" si="19"/>
        <v>1</v>
      </c>
      <c r="M20" s="81">
        <f t="shared" si="19"/>
        <v>1</v>
      </c>
      <c r="N20" s="81">
        <f t="shared" si="19"/>
        <v>1</v>
      </c>
      <c r="O20" s="81">
        <f t="shared" si="19"/>
        <v>1</v>
      </c>
      <c r="P20" s="81">
        <f t="shared" si="19"/>
        <v>1</v>
      </c>
      <c r="Q20" s="81">
        <f t="shared" si="19"/>
        <v>1</v>
      </c>
      <c r="R20" s="81">
        <f t="shared" si="19"/>
        <v>1</v>
      </c>
      <c r="S20" s="81">
        <f t="shared" si="19"/>
        <v>1</v>
      </c>
      <c r="T20" s="81">
        <f t="shared" si="19"/>
        <v>1</v>
      </c>
      <c r="U20" s="81">
        <f t="shared" si="19"/>
        <v>1</v>
      </c>
      <c r="V20" s="81">
        <f t="shared" si="19"/>
        <v>1</v>
      </c>
      <c r="W20" s="81">
        <f t="shared" si="19"/>
        <v>1</v>
      </c>
      <c r="X20" s="81">
        <f t="shared" si="19"/>
        <v>1</v>
      </c>
      <c r="Y20" s="81">
        <f t="shared" si="19"/>
        <v>1</v>
      </c>
      <c r="Z20" s="81">
        <f t="shared" si="19"/>
        <v>1</v>
      </c>
      <c r="AA20" s="81">
        <f t="shared" si="19"/>
        <v>1</v>
      </c>
      <c r="AC20" s="115">
        <f t="shared" si="16"/>
        <v>1</v>
      </c>
      <c r="AD20" s="72">
        <f t="shared" si="17"/>
        <v>1</v>
      </c>
      <c r="AE20" s="114">
        <f t="shared" si="18"/>
        <v>24</v>
      </c>
      <c r="AF20" s="114"/>
      <c r="AH20" s="119"/>
    </row>
    <row r="21" spans="1:34" x14ac:dyDescent="0.2">
      <c r="A21" s="33" t="s">
        <v>26</v>
      </c>
      <c r="B21" s="33" t="s">
        <v>36</v>
      </c>
      <c r="C21" s="45" t="s">
        <v>0</v>
      </c>
      <c r="D21" s="43">
        <f>D65</f>
        <v>75</v>
      </c>
      <c r="E21" s="43">
        <f t="shared" ref="E21:AA21" si="20">E65</f>
        <v>75</v>
      </c>
      <c r="F21" s="43">
        <f t="shared" si="20"/>
        <v>75</v>
      </c>
      <c r="G21" s="43">
        <f t="shared" si="20"/>
        <v>75</v>
      </c>
      <c r="H21" s="43">
        <f t="shared" si="20"/>
        <v>75</v>
      </c>
      <c r="I21" s="43">
        <f t="shared" si="20"/>
        <v>75</v>
      </c>
      <c r="J21" s="43">
        <f t="shared" si="20"/>
        <v>75</v>
      </c>
      <c r="K21" s="43">
        <f t="shared" si="20"/>
        <v>75</v>
      </c>
      <c r="L21" s="43">
        <f t="shared" si="20"/>
        <v>75</v>
      </c>
      <c r="M21" s="43">
        <f t="shared" si="20"/>
        <v>75</v>
      </c>
      <c r="N21" s="43">
        <f t="shared" si="20"/>
        <v>75</v>
      </c>
      <c r="O21" s="43">
        <f t="shared" si="20"/>
        <v>75</v>
      </c>
      <c r="P21" s="43">
        <f t="shared" si="20"/>
        <v>75</v>
      </c>
      <c r="Q21" s="43">
        <f t="shared" si="20"/>
        <v>75</v>
      </c>
      <c r="R21" s="43">
        <f t="shared" si="20"/>
        <v>75</v>
      </c>
      <c r="S21" s="43">
        <f t="shared" si="20"/>
        <v>75</v>
      </c>
      <c r="T21" s="43">
        <f t="shared" si="20"/>
        <v>75</v>
      </c>
      <c r="U21" s="43">
        <f t="shared" si="20"/>
        <v>75</v>
      </c>
      <c r="V21" s="43">
        <f t="shared" si="20"/>
        <v>75</v>
      </c>
      <c r="W21" s="43">
        <f t="shared" si="20"/>
        <v>75</v>
      </c>
      <c r="X21" s="43">
        <f t="shared" si="20"/>
        <v>75</v>
      </c>
      <c r="Y21" s="43">
        <f t="shared" si="20"/>
        <v>75</v>
      </c>
      <c r="Z21" s="43">
        <f t="shared" si="20"/>
        <v>75</v>
      </c>
      <c r="AA21" s="43">
        <f t="shared" si="20"/>
        <v>75</v>
      </c>
      <c r="AC21" s="76">
        <f t="shared" ref="AC21:AC26" si="21">MAX(D21:AA21)</f>
        <v>75</v>
      </c>
      <c r="AD21" s="42">
        <f t="shared" ref="AD21:AD26" si="22">MIN(D21:AA21)</f>
        <v>75</v>
      </c>
      <c r="AE21" s="43"/>
      <c r="AF21" s="46"/>
      <c r="AH21" s="54" t="s">
        <v>166</v>
      </c>
    </row>
    <row r="22" spans="1:34" x14ac:dyDescent="0.2">
      <c r="A22" s="33"/>
      <c r="B22" s="33"/>
      <c r="C22" s="45" t="s">
        <v>1</v>
      </c>
      <c r="D22" s="43">
        <f t="shared" ref="D22:AA22" si="23">D66</f>
        <v>75</v>
      </c>
      <c r="E22" s="43">
        <f t="shared" si="23"/>
        <v>75</v>
      </c>
      <c r="F22" s="43">
        <f t="shared" si="23"/>
        <v>75</v>
      </c>
      <c r="G22" s="43">
        <f t="shared" si="23"/>
        <v>75</v>
      </c>
      <c r="H22" s="43">
        <f t="shared" si="23"/>
        <v>75</v>
      </c>
      <c r="I22" s="43">
        <f t="shared" si="23"/>
        <v>75</v>
      </c>
      <c r="J22" s="43">
        <f t="shared" si="23"/>
        <v>75</v>
      </c>
      <c r="K22" s="43">
        <f t="shared" si="23"/>
        <v>75</v>
      </c>
      <c r="L22" s="43">
        <f t="shared" si="23"/>
        <v>75</v>
      </c>
      <c r="M22" s="43">
        <f t="shared" si="23"/>
        <v>75</v>
      </c>
      <c r="N22" s="43">
        <f t="shared" si="23"/>
        <v>75</v>
      </c>
      <c r="O22" s="43">
        <f t="shared" si="23"/>
        <v>75</v>
      </c>
      <c r="P22" s="43">
        <f t="shared" si="23"/>
        <v>75</v>
      </c>
      <c r="Q22" s="43">
        <f t="shared" si="23"/>
        <v>75</v>
      </c>
      <c r="R22" s="43">
        <f t="shared" si="23"/>
        <v>75</v>
      </c>
      <c r="S22" s="43">
        <f t="shared" si="23"/>
        <v>75</v>
      </c>
      <c r="T22" s="43">
        <f t="shared" si="23"/>
        <v>75</v>
      </c>
      <c r="U22" s="43">
        <f t="shared" si="23"/>
        <v>75</v>
      </c>
      <c r="V22" s="43">
        <f t="shared" si="23"/>
        <v>75</v>
      </c>
      <c r="W22" s="43">
        <f t="shared" si="23"/>
        <v>75</v>
      </c>
      <c r="X22" s="43">
        <f t="shared" si="23"/>
        <v>75</v>
      </c>
      <c r="Y22" s="43">
        <f t="shared" si="23"/>
        <v>75</v>
      </c>
      <c r="Z22" s="43">
        <f t="shared" si="23"/>
        <v>75</v>
      </c>
      <c r="AA22" s="43">
        <f t="shared" si="23"/>
        <v>75</v>
      </c>
      <c r="AC22" s="76">
        <f t="shared" si="21"/>
        <v>75</v>
      </c>
      <c r="AD22" s="42">
        <f t="shared" si="22"/>
        <v>75</v>
      </c>
      <c r="AE22" s="43"/>
      <c r="AF22" s="46"/>
      <c r="AH22" s="54"/>
    </row>
    <row r="23" spans="1:34" x14ac:dyDescent="0.2">
      <c r="A23" s="33"/>
      <c r="B23" s="33"/>
      <c r="C23" s="45" t="s">
        <v>2</v>
      </c>
      <c r="D23" s="43">
        <f t="shared" ref="D23:AA23" si="24">D67</f>
        <v>75</v>
      </c>
      <c r="E23" s="43">
        <f t="shared" si="24"/>
        <v>75</v>
      </c>
      <c r="F23" s="43">
        <f t="shared" si="24"/>
        <v>75</v>
      </c>
      <c r="G23" s="43">
        <f t="shared" si="24"/>
        <v>75</v>
      </c>
      <c r="H23" s="43">
        <f t="shared" si="24"/>
        <v>75</v>
      </c>
      <c r="I23" s="43">
        <f t="shared" si="24"/>
        <v>75</v>
      </c>
      <c r="J23" s="43">
        <f t="shared" si="24"/>
        <v>75</v>
      </c>
      <c r="K23" s="43">
        <f t="shared" si="24"/>
        <v>75</v>
      </c>
      <c r="L23" s="43">
        <f t="shared" si="24"/>
        <v>75</v>
      </c>
      <c r="M23" s="43">
        <f t="shared" si="24"/>
        <v>75</v>
      </c>
      <c r="N23" s="43">
        <f t="shared" si="24"/>
        <v>75</v>
      </c>
      <c r="O23" s="43">
        <f t="shared" si="24"/>
        <v>75</v>
      </c>
      <c r="P23" s="43">
        <f t="shared" si="24"/>
        <v>75</v>
      </c>
      <c r="Q23" s="43">
        <f t="shared" si="24"/>
        <v>75</v>
      </c>
      <c r="R23" s="43">
        <f t="shared" si="24"/>
        <v>75</v>
      </c>
      <c r="S23" s="43">
        <f t="shared" si="24"/>
        <v>75</v>
      </c>
      <c r="T23" s="43">
        <f t="shared" si="24"/>
        <v>75</v>
      </c>
      <c r="U23" s="43">
        <f t="shared" si="24"/>
        <v>75</v>
      </c>
      <c r="V23" s="43">
        <f t="shared" si="24"/>
        <v>75</v>
      </c>
      <c r="W23" s="43">
        <f t="shared" si="24"/>
        <v>75</v>
      </c>
      <c r="X23" s="43">
        <f t="shared" si="24"/>
        <v>75</v>
      </c>
      <c r="Y23" s="43">
        <f t="shared" si="24"/>
        <v>75</v>
      </c>
      <c r="Z23" s="43">
        <f t="shared" si="24"/>
        <v>75</v>
      </c>
      <c r="AA23" s="43">
        <f t="shared" si="24"/>
        <v>75</v>
      </c>
      <c r="AC23" s="76">
        <f t="shared" si="21"/>
        <v>75</v>
      </c>
      <c r="AD23" s="42">
        <f t="shared" si="22"/>
        <v>75</v>
      </c>
      <c r="AE23" s="43"/>
      <c r="AF23" s="46"/>
      <c r="AH23" s="54"/>
    </row>
    <row r="24" spans="1:34" x14ac:dyDescent="0.2">
      <c r="A24" s="68" t="s">
        <v>27</v>
      </c>
      <c r="B24" s="68" t="s">
        <v>36</v>
      </c>
      <c r="C24" s="78" t="s">
        <v>0</v>
      </c>
      <c r="D24" s="71">
        <f t="shared" ref="D24:AA24" si="25">D68</f>
        <v>70</v>
      </c>
      <c r="E24" s="71">
        <f t="shared" si="25"/>
        <v>70</v>
      </c>
      <c r="F24" s="71">
        <f t="shared" si="25"/>
        <v>70</v>
      </c>
      <c r="G24" s="71">
        <f t="shared" si="25"/>
        <v>70</v>
      </c>
      <c r="H24" s="71">
        <f t="shared" si="25"/>
        <v>70</v>
      </c>
      <c r="I24" s="71">
        <f t="shared" si="25"/>
        <v>70</v>
      </c>
      <c r="J24" s="71">
        <f t="shared" si="25"/>
        <v>70</v>
      </c>
      <c r="K24" s="71">
        <f t="shared" si="25"/>
        <v>70</v>
      </c>
      <c r="L24" s="71">
        <f t="shared" si="25"/>
        <v>70</v>
      </c>
      <c r="M24" s="71">
        <f t="shared" si="25"/>
        <v>70</v>
      </c>
      <c r="N24" s="71">
        <f t="shared" si="25"/>
        <v>70</v>
      </c>
      <c r="O24" s="71">
        <f t="shared" si="25"/>
        <v>70</v>
      </c>
      <c r="P24" s="71">
        <f t="shared" si="25"/>
        <v>70</v>
      </c>
      <c r="Q24" s="71">
        <f t="shared" si="25"/>
        <v>70</v>
      </c>
      <c r="R24" s="71">
        <f t="shared" si="25"/>
        <v>70</v>
      </c>
      <c r="S24" s="71">
        <f t="shared" si="25"/>
        <v>70</v>
      </c>
      <c r="T24" s="71">
        <f t="shared" si="25"/>
        <v>70</v>
      </c>
      <c r="U24" s="71">
        <f t="shared" si="25"/>
        <v>70</v>
      </c>
      <c r="V24" s="71">
        <f t="shared" si="25"/>
        <v>70</v>
      </c>
      <c r="W24" s="71">
        <f t="shared" si="25"/>
        <v>70</v>
      </c>
      <c r="X24" s="71">
        <f t="shared" si="25"/>
        <v>70</v>
      </c>
      <c r="Y24" s="71">
        <f t="shared" si="25"/>
        <v>70</v>
      </c>
      <c r="Z24" s="71">
        <f t="shared" si="25"/>
        <v>70</v>
      </c>
      <c r="AA24" s="71">
        <f t="shared" si="25"/>
        <v>70</v>
      </c>
      <c r="AC24" s="115">
        <f t="shared" si="21"/>
        <v>70</v>
      </c>
      <c r="AD24" s="72">
        <f t="shared" si="22"/>
        <v>70</v>
      </c>
      <c r="AE24" s="72"/>
      <c r="AF24" s="114"/>
      <c r="AH24" s="119" t="s">
        <v>166</v>
      </c>
    </row>
    <row r="25" spans="1:34" x14ac:dyDescent="0.2">
      <c r="A25" s="68"/>
      <c r="B25" s="68"/>
      <c r="C25" s="78" t="s">
        <v>1</v>
      </c>
      <c r="D25" s="71">
        <f t="shared" ref="D25:AA25" si="26">D69</f>
        <v>70</v>
      </c>
      <c r="E25" s="71">
        <f t="shared" si="26"/>
        <v>70</v>
      </c>
      <c r="F25" s="71">
        <f t="shared" si="26"/>
        <v>70</v>
      </c>
      <c r="G25" s="71">
        <f t="shared" si="26"/>
        <v>70</v>
      </c>
      <c r="H25" s="71">
        <f t="shared" si="26"/>
        <v>70</v>
      </c>
      <c r="I25" s="71">
        <f t="shared" si="26"/>
        <v>70</v>
      </c>
      <c r="J25" s="71">
        <f t="shared" si="26"/>
        <v>70</v>
      </c>
      <c r="K25" s="71">
        <f t="shared" si="26"/>
        <v>70</v>
      </c>
      <c r="L25" s="71">
        <f t="shared" si="26"/>
        <v>70</v>
      </c>
      <c r="M25" s="71">
        <f t="shared" si="26"/>
        <v>70</v>
      </c>
      <c r="N25" s="71">
        <f t="shared" si="26"/>
        <v>70</v>
      </c>
      <c r="O25" s="71">
        <f t="shared" si="26"/>
        <v>70</v>
      </c>
      <c r="P25" s="71">
        <f t="shared" si="26"/>
        <v>70</v>
      </c>
      <c r="Q25" s="71">
        <f t="shared" si="26"/>
        <v>70</v>
      </c>
      <c r="R25" s="71">
        <f t="shared" si="26"/>
        <v>70</v>
      </c>
      <c r="S25" s="71">
        <f t="shared" si="26"/>
        <v>70</v>
      </c>
      <c r="T25" s="71">
        <f t="shared" si="26"/>
        <v>70</v>
      </c>
      <c r="U25" s="71">
        <f t="shared" si="26"/>
        <v>70</v>
      </c>
      <c r="V25" s="71">
        <f t="shared" si="26"/>
        <v>70</v>
      </c>
      <c r="W25" s="71">
        <f t="shared" si="26"/>
        <v>70</v>
      </c>
      <c r="X25" s="71">
        <f t="shared" si="26"/>
        <v>70</v>
      </c>
      <c r="Y25" s="71">
        <f t="shared" si="26"/>
        <v>70</v>
      </c>
      <c r="Z25" s="71">
        <f t="shared" si="26"/>
        <v>70</v>
      </c>
      <c r="AA25" s="71">
        <f t="shared" si="26"/>
        <v>70</v>
      </c>
      <c r="AC25" s="115">
        <f t="shared" si="21"/>
        <v>70</v>
      </c>
      <c r="AD25" s="72">
        <f t="shared" si="22"/>
        <v>70</v>
      </c>
      <c r="AE25" s="72"/>
      <c r="AF25" s="114"/>
      <c r="AH25" s="119"/>
    </row>
    <row r="26" spans="1:34" x14ac:dyDescent="0.2">
      <c r="A26" s="68"/>
      <c r="B26" s="68"/>
      <c r="C26" s="78" t="s">
        <v>2</v>
      </c>
      <c r="D26" s="72">
        <f t="shared" ref="D26:AA26" si="27">D70</f>
        <v>70</v>
      </c>
      <c r="E26" s="72">
        <f t="shared" si="27"/>
        <v>70</v>
      </c>
      <c r="F26" s="72">
        <f t="shared" si="27"/>
        <v>70</v>
      </c>
      <c r="G26" s="72">
        <f t="shared" si="27"/>
        <v>70</v>
      </c>
      <c r="H26" s="72">
        <f t="shared" si="27"/>
        <v>70</v>
      </c>
      <c r="I26" s="72">
        <f t="shared" si="27"/>
        <v>70</v>
      </c>
      <c r="J26" s="72">
        <f t="shared" si="27"/>
        <v>70</v>
      </c>
      <c r="K26" s="72">
        <f t="shared" si="27"/>
        <v>70</v>
      </c>
      <c r="L26" s="72">
        <f t="shared" si="27"/>
        <v>70</v>
      </c>
      <c r="M26" s="72">
        <f t="shared" si="27"/>
        <v>70</v>
      </c>
      <c r="N26" s="72">
        <f t="shared" si="27"/>
        <v>70</v>
      </c>
      <c r="O26" s="72">
        <f t="shared" si="27"/>
        <v>70</v>
      </c>
      <c r="P26" s="72">
        <f t="shared" si="27"/>
        <v>70</v>
      </c>
      <c r="Q26" s="72">
        <f t="shared" si="27"/>
        <v>70</v>
      </c>
      <c r="R26" s="72">
        <f t="shared" si="27"/>
        <v>70</v>
      </c>
      <c r="S26" s="72">
        <f t="shared" si="27"/>
        <v>70</v>
      </c>
      <c r="T26" s="72">
        <f t="shared" si="27"/>
        <v>70</v>
      </c>
      <c r="U26" s="72">
        <f t="shared" si="27"/>
        <v>70</v>
      </c>
      <c r="V26" s="72">
        <f t="shared" si="27"/>
        <v>70</v>
      </c>
      <c r="W26" s="72">
        <f t="shared" si="27"/>
        <v>70</v>
      </c>
      <c r="X26" s="72">
        <f t="shared" si="27"/>
        <v>70</v>
      </c>
      <c r="Y26" s="72">
        <f t="shared" si="27"/>
        <v>70</v>
      </c>
      <c r="Z26" s="72">
        <f t="shared" si="27"/>
        <v>70</v>
      </c>
      <c r="AA26" s="72">
        <f t="shared" si="27"/>
        <v>70</v>
      </c>
      <c r="AC26" s="115">
        <f t="shared" si="21"/>
        <v>70</v>
      </c>
      <c r="AD26" s="72">
        <f t="shared" si="22"/>
        <v>70</v>
      </c>
      <c r="AE26" s="72"/>
      <c r="AF26" s="114"/>
      <c r="AH26" s="119"/>
    </row>
    <row r="27" spans="1:34" x14ac:dyDescent="0.2">
      <c r="A27" s="33" t="s">
        <v>33</v>
      </c>
      <c r="B27" s="33" t="s">
        <v>29</v>
      </c>
      <c r="C27" s="45" t="s">
        <v>0</v>
      </c>
      <c r="D27" s="38" t="s">
        <v>173</v>
      </c>
      <c r="E27" s="38" t="s">
        <v>173</v>
      </c>
      <c r="F27" s="38" t="s">
        <v>173</v>
      </c>
      <c r="G27" s="38" t="s">
        <v>173</v>
      </c>
      <c r="H27" s="38" t="s">
        <v>173</v>
      </c>
      <c r="I27" s="38" t="s">
        <v>173</v>
      </c>
      <c r="J27" s="38" t="s">
        <v>173</v>
      </c>
      <c r="K27" s="38" t="s">
        <v>173</v>
      </c>
      <c r="L27" s="38" t="s">
        <v>173</v>
      </c>
      <c r="M27" s="38" t="s">
        <v>173</v>
      </c>
      <c r="N27" s="38" t="s">
        <v>173</v>
      </c>
      <c r="O27" s="38" t="s">
        <v>173</v>
      </c>
      <c r="P27" s="38" t="s">
        <v>173</v>
      </c>
      <c r="Q27" s="38" t="s">
        <v>173</v>
      </c>
      <c r="R27" s="38" t="s">
        <v>173</v>
      </c>
      <c r="S27" s="38" t="s">
        <v>173</v>
      </c>
      <c r="T27" s="38" t="s">
        <v>173</v>
      </c>
      <c r="U27" s="38" t="s">
        <v>173</v>
      </c>
      <c r="V27" s="38" t="s">
        <v>173</v>
      </c>
      <c r="W27" s="38" t="s">
        <v>173</v>
      </c>
      <c r="X27" s="38" t="s">
        <v>173</v>
      </c>
      <c r="Y27" s="38" t="s">
        <v>173</v>
      </c>
      <c r="Z27" s="38" t="s">
        <v>173</v>
      </c>
      <c r="AA27" s="38" t="s">
        <v>173</v>
      </c>
      <c r="AC27" s="75">
        <f t="shared" ref="AC27:AC29" si="28">MAX(D27:AA27)</f>
        <v>0</v>
      </c>
      <c r="AD27" s="46">
        <f t="shared" ref="AD27:AD29" si="29">MIN(D27:AA27)</f>
        <v>0</v>
      </c>
      <c r="AE27" s="46">
        <f t="shared" ref="AE27:AE29" si="30">SUM(D27:AA27)</f>
        <v>0</v>
      </c>
      <c r="AF27" s="39">
        <f>SUMPRODUCT(AE27:AE29,Notes!$C$49:$C$51)</f>
        <v>0</v>
      </c>
      <c r="AH27" s="120"/>
    </row>
    <row r="28" spans="1:34" x14ac:dyDescent="0.2">
      <c r="A28" s="33"/>
      <c r="B28" s="33"/>
      <c r="C28" s="45" t="s">
        <v>1</v>
      </c>
      <c r="D28" s="38" t="s">
        <v>173</v>
      </c>
      <c r="E28" s="38" t="s">
        <v>173</v>
      </c>
      <c r="F28" s="38" t="s">
        <v>173</v>
      </c>
      <c r="G28" s="38" t="s">
        <v>173</v>
      </c>
      <c r="H28" s="38" t="s">
        <v>173</v>
      </c>
      <c r="I28" s="38" t="s">
        <v>173</v>
      </c>
      <c r="J28" s="38" t="s">
        <v>173</v>
      </c>
      <c r="K28" s="38" t="s">
        <v>173</v>
      </c>
      <c r="L28" s="38" t="s">
        <v>173</v>
      </c>
      <c r="M28" s="38" t="s">
        <v>173</v>
      </c>
      <c r="N28" s="38" t="s">
        <v>173</v>
      </c>
      <c r="O28" s="38" t="s">
        <v>173</v>
      </c>
      <c r="P28" s="38" t="s">
        <v>173</v>
      </c>
      <c r="Q28" s="38" t="s">
        <v>173</v>
      </c>
      <c r="R28" s="38" t="s">
        <v>173</v>
      </c>
      <c r="S28" s="38" t="s">
        <v>173</v>
      </c>
      <c r="T28" s="38" t="s">
        <v>173</v>
      </c>
      <c r="U28" s="38" t="s">
        <v>173</v>
      </c>
      <c r="V28" s="38" t="s">
        <v>173</v>
      </c>
      <c r="W28" s="38" t="s">
        <v>173</v>
      </c>
      <c r="X28" s="38" t="s">
        <v>173</v>
      </c>
      <c r="Y28" s="38" t="s">
        <v>173</v>
      </c>
      <c r="Z28" s="38" t="s">
        <v>173</v>
      </c>
      <c r="AA28" s="38" t="s">
        <v>173</v>
      </c>
      <c r="AC28" s="75">
        <f t="shared" si="28"/>
        <v>0</v>
      </c>
      <c r="AD28" s="46">
        <f t="shared" si="29"/>
        <v>0</v>
      </c>
      <c r="AE28" s="46">
        <f t="shared" si="30"/>
        <v>0</v>
      </c>
      <c r="AF28" s="46"/>
      <c r="AH28" s="54"/>
    </row>
    <row r="29" spans="1:34" x14ac:dyDescent="0.2">
      <c r="A29" s="33"/>
      <c r="B29" s="33"/>
      <c r="C29" s="45" t="s">
        <v>2</v>
      </c>
      <c r="D29" s="38" t="s">
        <v>173</v>
      </c>
      <c r="E29" s="38" t="s">
        <v>173</v>
      </c>
      <c r="F29" s="38" t="s">
        <v>173</v>
      </c>
      <c r="G29" s="38" t="s">
        <v>173</v>
      </c>
      <c r="H29" s="38" t="s">
        <v>173</v>
      </c>
      <c r="I29" s="38" t="s">
        <v>173</v>
      </c>
      <c r="J29" s="38" t="s">
        <v>173</v>
      </c>
      <c r="K29" s="38" t="s">
        <v>173</v>
      </c>
      <c r="L29" s="38" t="s">
        <v>173</v>
      </c>
      <c r="M29" s="38" t="s">
        <v>173</v>
      </c>
      <c r="N29" s="38" t="s">
        <v>173</v>
      </c>
      <c r="O29" s="38" t="s">
        <v>173</v>
      </c>
      <c r="P29" s="38" t="s">
        <v>173</v>
      </c>
      <c r="Q29" s="38" t="s">
        <v>173</v>
      </c>
      <c r="R29" s="38" t="s">
        <v>173</v>
      </c>
      <c r="S29" s="38" t="s">
        <v>173</v>
      </c>
      <c r="T29" s="38" t="s">
        <v>173</v>
      </c>
      <c r="U29" s="38" t="s">
        <v>173</v>
      </c>
      <c r="V29" s="38" t="s">
        <v>173</v>
      </c>
      <c r="W29" s="38" t="s">
        <v>173</v>
      </c>
      <c r="X29" s="38" t="s">
        <v>173</v>
      </c>
      <c r="Y29" s="38" t="s">
        <v>173</v>
      </c>
      <c r="Z29" s="38" t="s">
        <v>173</v>
      </c>
      <c r="AA29" s="38" t="s">
        <v>173</v>
      </c>
      <c r="AC29" s="75">
        <f t="shared" si="28"/>
        <v>0</v>
      </c>
      <c r="AD29" s="46">
        <f t="shared" si="29"/>
        <v>0</v>
      </c>
      <c r="AE29" s="46">
        <f t="shared" si="30"/>
        <v>0</v>
      </c>
      <c r="AF29" s="46"/>
      <c r="AH29" s="54"/>
    </row>
    <row r="30" spans="1:34" x14ac:dyDescent="0.2">
      <c r="A30" s="68" t="s">
        <v>28</v>
      </c>
      <c r="B30" s="68" t="s">
        <v>36</v>
      </c>
      <c r="C30" s="78" t="s">
        <v>0</v>
      </c>
      <c r="D30" s="73" t="s">
        <v>173</v>
      </c>
      <c r="E30" s="73" t="s">
        <v>173</v>
      </c>
      <c r="F30" s="73" t="s">
        <v>173</v>
      </c>
      <c r="G30" s="73" t="s">
        <v>173</v>
      </c>
      <c r="H30" s="73" t="s">
        <v>173</v>
      </c>
      <c r="I30" s="73" t="s">
        <v>173</v>
      </c>
      <c r="J30" s="73" t="s">
        <v>173</v>
      </c>
      <c r="K30" s="73" t="s">
        <v>173</v>
      </c>
      <c r="L30" s="73" t="s">
        <v>173</v>
      </c>
      <c r="M30" s="73" t="s">
        <v>173</v>
      </c>
      <c r="N30" s="73" t="s">
        <v>173</v>
      </c>
      <c r="O30" s="73" t="s">
        <v>173</v>
      </c>
      <c r="P30" s="73" t="s">
        <v>173</v>
      </c>
      <c r="Q30" s="73" t="s">
        <v>173</v>
      </c>
      <c r="R30" s="73" t="s">
        <v>173</v>
      </c>
      <c r="S30" s="73" t="s">
        <v>173</v>
      </c>
      <c r="T30" s="73" t="s">
        <v>173</v>
      </c>
      <c r="U30" s="73" t="s">
        <v>173</v>
      </c>
      <c r="V30" s="73" t="s">
        <v>173</v>
      </c>
      <c r="W30" s="73" t="s">
        <v>173</v>
      </c>
      <c r="X30" s="73" t="s">
        <v>173</v>
      </c>
      <c r="Y30" s="73" t="s">
        <v>173</v>
      </c>
      <c r="Z30" s="73" t="s">
        <v>173</v>
      </c>
      <c r="AA30" s="73" t="s">
        <v>173</v>
      </c>
      <c r="AC30" s="115">
        <f>MAX(D30:AA30)</f>
        <v>0</v>
      </c>
      <c r="AD30" s="72">
        <f>MIN(D30:AA30)</f>
        <v>0</v>
      </c>
      <c r="AE30" s="72"/>
      <c r="AF30" s="114"/>
      <c r="AH30" s="119"/>
    </row>
    <row r="31" spans="1:34" x14ac:dyDescent="0.2">
      <c r="A31" s="68"/>
      <c r="B31" s="68"/>
      <c r="C31" s="78" t="s">
        <v>1</v>
      </c>
      <c r="D31" s="73" t="s">
        <v>173</v>
      </c>
      <c r="E31" s="73" t="s">
        <v>173</v>
      </c>
      <c r="F31" s="73" t="s">
        <v>173</v>
      </c>
      <c r="G31" s="73" t="s">
        <v>173</v>
      </c>
      <c r="H31" s="73" t="s">
        <v>173</v>
      </c>
      <c r="I31" s="73" t="s">
        <v>173</v>
      </c>
      <c r="J31" s="73" t="s">
        <v>173</v>
      </c>
      <c r="K31" s="73" t="s">
        <v>173</v>
      </c>
      <c r="L31" s="73" t="s">
        <v>173</v>
      </c>
      <c r="M31" s="73" t="s">
        <v>173</v>
      </c>
      <c r="N31" s="73" t="s">
        <v>173</v>
      </c>
      <c r="O31" s="73" t="s">
        <v>173</v>
      </c>
      <c r="P31" s="73" t="s">
        <v>173</v>
      </c>
      <c r="Q31" s="73" t="s">
        <v>173</v>
      </c>
      <c r="R31" s="73" t="s">
        <v>173</v>
      </c>
      <c r="S31" s="73" t="s">
        <v>173</v>
      </c>
      <c r="T31" s="73" t="s">
        <v>173</v>
      </c>
      <c r="U31" s="73" t="s">
        <v>173</v>
      </c>
      <c r="V31" s="73" t="s">
        <v>173</v>
      </c>
      <c r="W31" s="73" t="s">
        <v>173</v>
      </c>
      <c r="X31" s="73" t="s">
        <v>173</v>
      </c>
      <c r="Y31" s="73" t="s">
        <v>173</v>
      </c>
      <c r="Z31" s="73" t="s">
        <v>173</v>
      </c>
      <c r="AA31" s="73" t="s">
        <v>173</v>
      </c>
      <c r="AC31" s="115">
        <f>MAX(D31:AA31)</f>
        <v>0</v>
      </c>
      <c r="AD31" s="72">
        <f>MIN(D31:AA31)</f>
        <v>0</v>
      </c>
      <c r="AE31" s="72"/>
      <c r="AF31" s="114"/>
      <c r="AH31" s="119"/>
    </row>
    <row r="32" spans="1:34" x14ac:dyDescent="0.2">
      <c r="A32" s="68"/>
      <c r="B32" s="68"/>
      <c r="C32" s="78" t="s">
        <v>2</v>
      </c>
      <c r="D32" s="73" t="s">
        <v>173</v>
      </c>
      <c r="E32" s="73" t="s">
        <v>173</v>
      </c>
      <c r="F32" s="73" t="s">
        <v>173</v>
      </c>
      <c r="G32" s="73" t="s">
        <v>173</v>
      </c>
      <c r="H32" s="73" t="s">
        <v>173</v>
      </c>
      <c r="I32" s="73" t="s">
        <v>173</v>
      </c>
      <c r="J32" s="73" t="s">
        <v>173</v>
      </c>
      <c r="K32" s="73" t="s">
        <v>173</v>
      </c>
      <c r="L32" s="73" t="s">
        <v>173</v>
      </c>
      <c r="M32" s="73" t="s">
        <v>173</v>
      </c>
      <c r="N32" s="73" t="s">
        <v>173</v>
      </c>
      <c r="O32" s="73" t="s">
        <v>173</v>
      </c>
      <c r="P32" s="73" t="s">
        <v>173</v>
      </c>
      <c r="Q32" s="73" t="s">
        <v>173</v>
      </c>
      <c r="R32" s="73" t="s">
        <v>173</v>
      </c>
      <c r="S32" s="73" t="s">
        <v>173</v>
      </c>
      <c r="T32" s="73" t="s">
        <v>173</v>
      </c>
      <c r="U32" s="73" t="s">
        <v>173</v>
      </c>
      <c r="V32" s="73" t="s">
        <v>173</v>
      </c>
      <c r="W32" s="73" t="s">
        <v>173</v>
      </c>
      <c r="X32" s="73" t="s">
        <v>173</v>
      </c>
      <c r="Y32" s="73" t="s">
        <v>173</v>
      </c>
      <c r="Z32" s="73" t="s">
        <v>173</v>
      </c>
      <c r="AA32" s="73" t="s">
        <v>173</v>
      </c>
      <c r="AC32" s="115">
        <f>MAX(D32:AA32)</f>
        <v>0</v>
      </c>
      <c r="AD32" s="72">
        <f>MIN(D32:AA32)</f>
        <v>0</v>
      </c>
      <c r="AE32" s="72"/>
      <c r="AF32" s="114"/>
      <c r="AH32" s="119"/>
    </row>
    <row r="33" spans="1:36" x14ac:dyDescent="0.2">
      <c r="A33" s="33" t="s">
        <v>40</v>
      </c>
      <c r="B33" s="33" t="s">
        <v>29</v>
      </c>
      <c r="C33" s="45" t="s">
        <v>0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8">
        <v>1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1</v>
      </c>
      <c r="AA33" s="38">
        <v>1</v>
      </c>
      <c r="AC33" s="75">
        <f t="shared" ref="AC33:AC38" si="31">MAX(D33:AA33)</f>
        <v>1</v>
      </c>
      <c r="AD33" s="46">
        <f t="shared" ref="AD33:AD38" si="32">MIN(D33:AA33)</f>
        <v>1</v>
      </c>
      <c r="AE33" s="46">
        <f t="shared" ref="AE33:AE38" si="33">SUM(D33:AA33)</f>
        <v>24</v>
      </c>
      <c r="AF33" s="39">
        <f>SUMPRODUCT(AE33:AE35,Notes!$C$49:$C$51)</f>
        <v>8760</v>
      </c>
      <c r="AH33" s="120" t="s">
        <v>167</v>
      </c>
    </row>
    <row r="34" spans="1:36" x14ac:dyDescent="0.2">
      <c r="A34" s="33"/>
      <c r="B34" s="33"/>
      <c r="C34" s="45" t="s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C34" s="75">
        <f t="shared" si="31"/>
        <v>1</v>
      </c>
      <c r="AD34" s="46">
        <f t="shared" si="32"/>
        <v>1</v>
      </c>
      <c r="AE34" s="46">
        <f t="shared" si="33"/>
        <v>24</v>
      </c>
      <c r="AF34" s="46"/>
      <c r="AH34" s="54" t="s">
        <v>168</v>
      </c>
    </row>
    <row r="35" spans="1:36" x14ac:dyDescent="0.2">
      <c r="A35" s="33"/>
      <c r="B35" s="33"/>
      <c r="C35" s="45" t="s">
        <v>2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C35" s="75">
        <f t="shared" si="31"/>
        <v>1</v>
      </c>
      <c r="AD35" s="46">
        <f t="shared" si="32"/>
        <v>1</v>
      </c>
      <c r="AE35" s="46">
        <f t="shared" si="33"/>
        <v>24</v>
      </c>
      <c r="AF35" s="46"/>
      <c r="AH35" s="54"/>
    </row>
    <row r="36" spans="1:36" x14ac:dyDescent="0.2">
      <c r="A36" s="68" t="s">
        <v>39</v>
      </c>
      <c r="B36" s="68" t="s">
        <v>29</v>
      </c>
      <c r="C36" s="78" t="s">
        <v>0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0">
        <v>1</v>
      </c>
      <c r="Q36" s="70">
        <v>1</v>
      </c>
      <c r="R36" s="70">
        <v>1</v>
      </c>
      <c r="S36" s="70">
        <v>1</v>
      </c>
      <c r="T36" s="70">
        <v>1</v>
      </c>
      <c r="U36" s="70">
        <v>1</v>
      </c>
      <c r="V36" s="70">
        <v>1</v>
      </c>
      <c r="W36" s="70">
        <v>1</v>
      </c>
      <c r="X36" s="70">
        <v>1</v>
      </c>
      <c r="Y36" s="70">
        <v>1</v>
      </c>
      <c r="Z36" s="70">
        <v>1</v>
      </c>
      <c r="AA36" s="70">
        <v>1</v>
      </c>
      <c r="AC36" s="113">
        <f t="shared" si="31"/>
        <v>1</v>
      </c>
      <c r="AD36" s="114">
        <f t="shared" si="32"/>
        <v>1</v>
      </c>
      <c r="AE36" s="114">
        <f t="shared" si="33"/>
        <v>24</v>
      </c>
      <c r="AF36" s="71">
        <f>SUMPRODUCT(AE36:AE38,Notes!$C$49:$C$51)</f>
        <v>8760</v>
      </c>
      <c r="AH36" s="118" t="s">
        <v>167</v>
      </c>
    </row>
    <row r="37" spans="1:36" x14ac:dyDescent="0.2">
      <c r="A37" s="68"/>
      <c r="B37" s="68"/>
      <c r="C37" s="78" t="s">
        <v>1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>
        <v>1</v>
      </c>
      <c r="S37" s="70">
        <v>1</v>
      </c>
      <c r="T37" s="70">
        <v>1</v>
      </c>
      <c r="U37" s="70">
        <v>1</v>
      </c>
      <c r="V37" s="70">
        <v>1</v>
      </c>
      <c r="W37" s="70">
        <v>1</v>
      </c>
      <c r="X37" s="70">
        <v>1</v>
      </c>
      <c r="Y37" s="70">
        <v>1</v>
      </c>
      <c r="Z37" s="70">
        <v>1</v>
      </c>
      <c r="AA37" s="70">
        <v>1</v>
      </c>
      <c r="AC37" s="113">
        <f t="shared" si="31"/>
        <v>1</v>
      </c>
      <c r="AD37" s="114">
        <f t="shared" si="32"/>
        <v>1</v>
      </c>
      <c r="AE37" s="114">
        <f t="shared" si="33"/>
        <v>24</v>
      </c>
      <c r="AF37" s="114"/>
      <c r="AH37" s="119" t="s">
        <v>168</v>
      </c>
    </row>
    <row r="38" spans="1:36" x14ac:dyDescent="0.2">
      <c r="A38" s="68"/>
      <c r="B38" s="68"/>
      <c r="C38" s="78" t="s">
        <v>2</v>
      </c>
      <c r="D38" s="70">
        <v>1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1</v>
      </c>
      <c r="T38" s="70">
        <v>1</v>
      </c>
      <c r="U38" s="70">
        <v>1</v>
      </c>
      <c r="V38" s="70">
        <v>1</v>
      </c>
      <c r="W38" s="70">
        <v>1</v>
      </c>
      <c r="X38" s="70">
        <v>1</v>
      </c>
      <c r="Y38" s="70">
        <v>1</v>
      </c>
      <c r="Z38" s="70">
        <v>1</v>
      </c>
      <c r="AA38" s="70">
        <v>1</v>
      </c>
      <c r="AC38" s="113">
        <f t="shared" si="31"/>
        <v>1</v>
      </c>
      <c r="AD38" s="114">
        <f t="shared" si="32"/>
        <v>1</v>
      </c>
      <c r="AE38" s="114">
        <f t="shared" si="33"/>
        <v>24</v>
      </c>
      <c r="AF38" s="114"/>
      <c r="AH38" s="119"/>
    </row>
    <row r="39" spans="1:36" x14ac:dyDescent="0.2">
      <c r="A39" s="33" t="s">
        <v>34</v>
      </c>
      <c r="B39" s="33" t="s">
        <v>29</v>
      </c>
      <c r="C39" s="45" t="s">
        <v>0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  <c r="Z39" s="38">
        <v>1</v>
      </c>
      <c r="AA39" s="38">
        <v>1</v>
      </c>
      <c r="AC39" s="75">
        <f>MAX(D39:AA39)</f>
        <v>1</v>
      </c>
      <c r="AD39" s="46">
        <f>MIN(D39:AA39)</f>
        <v>1</v>
      </c>
      <c r="AE39" s="46">
        <f>SUM(D39:AA39)</f>
        <v>24</v>
      </c>
      <c r="AF39" s="39">
        <f>SUMPRODUCT(AE39:AE41,Notes!$C$49:$C$51)</f>
        <v>8760</v>
      </c>
      <c r="AH39" s="120" t="s">
        <v>167</v>
      </c>
    </row>
    <row r="40" spans="1:36" x14ac:dyDescent="0.2">
      <c r="A40" s="33"/>
      <c r="B40" s="33"/>
      <c r="C40" s="45" t="s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C40" s="75">
        <f>MAX(D40:AA40)</f>
        <v>1</v>
      </c>
      <c r="AD40" s="46">
        <f>MIN(D40:AA40)</f>
        <v>1</v>
      </c>
      <c r="AE40" s="46">
        <f>SUM(D40:AA40)</f>
        <v>24</v>
      </c>
      <c r="AF40" s="46"/>
      <c r="AH40" s="54" t="s">
        <v>168</v>
      </c>
    </row>
    <row r="41" spans="1:36" x14ac:dyDescent="0.2">
      <c r="A41" s="33"/>
      <c r="B41" s="33"/>
      <c r="C41" s="45" t="s">
        <v>2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8">
        <v>1</v>
      </c>
      <c r="AA41" s="38">
        <v>1</v>
      </c>
      <c r="AC41" s="75">
        <f>MAX(D41:AA41)</f>
        <v>1</v>
      </c>
      <c r="AD41" s="46">
        <f>MIN(D41:AA41)</f>
        <v>1</v>
      </c>
      <c r="AE41" s="46">
        <f>SUM(D41:AA41)</f>
        <v>24</v>
      </c>
      <c r="AF41" s="46"/>
      <c r="AH41" s="54"/>
    </row>
    <row r="42" spans="1:36" x14ac:dyDescent="0.2">
      <c r="A42" s="68" t="s">
        <v>38</v>
      </c>
      <c r="B42" s="68" t="s">
        <v>29</v>
      </c>
      <c r="C42" s="78" t="s">
        <v>0</v>
      </c>
      <c r="D42" s="70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0">
        <v>1</v>
      </c>
      <c r="AC42" s="113">
        <f t="shared" ref="AC42:AC44" si="34">MAX(D42:AA42)</f>
        <v>1</v>
      </c>
      <c r="AD42" s="114">
        <f t="shared" ref="AD42:AD44" si="35">MIN(D42:AA42)</f>
        <v>1</v>
      </c>
      <c r="AE42" s="114">
        <f t="shared" ref="AE42:AE44" si="36">SUM(D42:AA42)</f>
        <v>24</v>
      </c>
      <c r="AF42" s="71">
        <f>SUMPRODUCT(AE42:AE44,Notes!$C$49:$C$51)</f>
        <v>8760</v>
      </c>
      <c r="AH42" s="118" t="s">
        <v>167</v>
      </c>
    </row>
    <row r="43" spans="1:36" x14ac:dyDescent="0.2">
      <c r="A43" s="68"/>
      <c r="B43" s="68"/>
      <c r="C43" s="78" t="s">
        <v>1</v>
      </c>
      <c r="D43" s="70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0">
        <v>1</v>
      </c>
      <c r="AC43" s="113">
        <f t="shared" si="34"/>
        <v>1</v>
      </c>
      <c r="AD43" s="114">
        <f t="shared" si="35"/>
        <v>1</v>
      </c>
      <c r="AE43" s="114">
        <f t="shared" si="36"/>
        <v>24</v>
      </c>
      <c r="AF43" s="114"/>
      <c r="AH43" s="119" t="s">
        <v>168</v>
      </c>
    </row>
    <row r="44" spans="1:36" x14ac:dyDescent="0.2">
      <c r="A44" s="102"/>
      <c r="B44" s="102"/>
      <c r="C44" s="105" t="s">
        <v>2</v>
      </c>
      <c r="D44" s="104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  <c r="L44" s="104">
        <v>1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104">
        <v>1</v>
      </c>
      <c r="T44" s="104">
        <v>1</v>
      </c>
      <c r="U44" s="104">
        <v>1</v>
      </c>
      <c r="V44" s="104">
        <v>1</v>
      </c>
      <c r="W44" s="104">
        <v>1</v>
      </c>
      <c r="X44" s="104">
        <v>1</v>
      </c>
      <c r="Y44" s="104">
        <v>1</v>
      </c>
      <c r="Z44" s="104">
        <v>1</v>
      </c>
      <c r="AA44" s="104">
        <v>1</v>
      </c>
      <c r="AC44" s="116">
        <f t="shared" si="34"/>
        <v>1</v>
      </c>
      <c r="AD44" s="117">
        <f t="shared" si="35"/>
        <v>1</v>
      </c>
      <c r="AE44" s="117">
        <f t="shared" si="36"/>
        <v>24</v>
      </c>
      <c r="AF44" s="117"/>
      <c r="AH44" s="121"/>
      <c r="AJ44" s="36"/>
    </row>
    <row r="45" spans="1:36" x14ac:dyDescent="0.2">
      <c r="AH45" s="40"/>
    </row>
    <row r="46" spans="1:36" hidden="1" x14ac:dyDescent="0.2">
      <c r="A46" s="31" t="s">
        <v>109</v>
      </c>
    </row>
    <row r="47" spans="1:36" hidden="1" x14ac:dyDescent="0.2">
      <c r="A47" s="32" t="s">
        <v>14</v>
      </c>
      <c r="C47" s="40" t="s">
        <v>19</v>
      </c>
    </row>
    <row r="48" spans="1:36" hidden="1" x14ac:dyDescent="0.2">
      <c r="O48" s="35" t="s">
        <v>5</v>
      </c>
      <c r="P48" s="35"/>
    </row>
    <row r="49" spans="1:32" hidden="1" x14ac:dyDescent="0.2">
      <c r="A49" s="36" t="s">
        <v>3</v>
      </c>
      <c r="B49" s="36"/>
      <c r="C49" s="82" t="s">
        <v>4</v>
      </c>
      <c r="D49" s="37">
        <v>1</v>
      </c>
      <c r="E49" s="37">
        <v>2</v>
      </c>
      <c r="F49" s="37">
        <v>3</v>
      </c>
      <c r="G49" s="37">
        <v>4</v>
      </c>
      <c r="H49" s="37">
        <v>5</v>
      </c>
      <c r="I49" s="37">
        <v>6</v>
      </c>
      <c r="J49" s="37">
        <v>7</v>
      </c>
      <c r="K49" s="37">
        <v>8</v>
      </c>
      <c r="L49" s="37">
        <v>9</v>
      </c>
      <c r="M49" s="37">
        <v>10</v>
      </c>
      <c r="N49" s="37">
        <v>11</v>
      </c>
      <c r="O49" s="37">
        <v>12</v>
      </c>
      <c r="P49" s="37">
        <v>13</v>
      </c>
      <c r="Q49" s="37">
        <v>14</v>
      </c>
      <c r="R49" s="37">
        <v>15</v>
      </c>
      <c r="S49" s="37">
        <v>16</v>
      </c>
      <c r="T49" s="37">
        <v>17</v>
      </c>
      <c r="U49" s="37">
        <v>18</v>
      </c>
      <c r="V49" s="37">
        <v>19</v>
      </c>
      <c r="W49" s="37">
        <v>20</v>
      </c>
      <c r="X49" s="37">
        <v>21</v>
      </c>
      <c r="Y49" s="37">
        <v>22</v>
      </c>
      <c r="Z49" s="37">
        <v>23</v>
      </c>
      <c r="AA49" s="37">
        <v>24</v>
      </c>
      <c r="AC49" s="64" t="s">
        <v>43</v>
      </c>
      <c r="AD49" s="37" t="s">
        <v>44</v>
      </c>
      <c r="AE49" s="64" t="s">
        <v>95</v>
      </c>
      <c r="AF49" s="37" t="s">
        <v>97</v>
      </c>
    </row>
    <row r="50" spans="1:32" hidden="1" x14ac:dyDescent="0.2">
      <c r="A50" s="68" t="s">
        <v>30</v>
      </c>
      <c r="B50" s="68" t="s">
        <v>29</v>
      </c>
      <c r="C50" s="78" t="s">
        <v>0</v>
      </c>
      <c r="D50" s="70">
        <v>0.05</v>
      </c>
      <c r="E50" s="70">
        <v>0.05</v>
      </c>
      <c r="F50" s="70">
        <v>0.05</v>
      </c>
      <c r="G50" s="70">
        <v>0.05</v>
      </c>
      <c r="H50" s="70">
        <v>0.05</v>
      </c>
      <c r="I50" s="70">
        <v>0.05</v>
      </c>
      <c r="J50" s="70">
        <v>0.05</v>
      </c>
      <c r="K50" s="70">
        <v>0.1</v>
      </c>
      <c r="L50" s="70">
        <v>0.2</v>
      </c>
      <c r="M50" s="70">
        <v>0.9</v>
      </c>
      <c r="N50" s="70">
        <v>0.9</v>
      </c>
      <c r="O50" s="70">
        <v>0.45</v>
      </c>
      <c r="P50" s="70">
        <v>0.45</v>
      </c>
      <c r="Q50" s="70">
        <v>0.9</v>
      </c>
      <c r="R50" s="70">
        <v>0.9</v>
      </c>
      <c r="S50" s="70">
        <v>0.9</v>
      </c>
      <c r="T50" s="70">
        <v>0.9</v>
      </c>
      <c r="U50" s="70">
        <v>0.9</v>
      </c>
      <c r="V50" s="70">
        <v>0.3</v>
      </c>
      <c r="W50" s="70">
        <v>0.1</v>
      </c>
      <c r="X50" s="70">
        <v>0.1</v>
      </c>
      <c r="Y50" s="70">
        <v>0.1</v>
      </c>
      <c r="Z50" s="70">
        <v>0.05</v>
      </c>
      <c r="AA50" s="70">
        <v>0.05</v>
      </c>
      <c r="AB50" s="67"/>
      <c r="AC50" s="75">
        <f>MAX(D50:AA50)</f>
        <v>0.9</v>
      </c>
      <c r="AD50" s="46">
        <f>MIN(D50:AA50)</f>
        <v>0.05</v>
      </c>
      <c r="AE50" s="46">
        <f>SUM(D50:AA50)</f>
        <v>8.5500000000000025</v>
      </c>
      <c r="AF50" s="39">
        <f>SUMPRODUCT(AE50:AE52,Notes!$C$49:$C$51)</f>
        <v>2436.7500000000005</v>
      </c>
    </row>
    <row r="51" spans="1:32" hidden="1" x14ac:dyDescent="0.2">
      <c r="A51" s="68"/>
      <c r="B51" s="68"/>
      <c r="C51" s="78" t="s">
        <v>1</v>
      </c>
      <c r="D51" s="70">
        <v>0.05</v>
      </c>
      <c r="E51" s="70">
        <v>0.05</v>
      </c>
      <c r="F51" s="70">
        <v>0.05</v>
      </c>
      <c r="G51" s="70">
        <v>0.05</v>
      </c>
      <c r="H51" s="70">
        <v>0.05</v>
      </c>
      <c r="I51" s="70">
        <v>0.05</v>
      </c>
      <c r="J51" s="70">
        <v>0.05</v>
      </c>
      <c r="K51" s="70">
        <v>0.1</v>
      </c>
      <c r="L51" s="70">
        <v>0.1</v>
      </c>
      <c r="M51" s="70">
        <v>0.3</v>
      </c>
      <c r="N51" s="70">
        <v>0.3</v>
      </c>
      <c r="O51" s="70">
        <v>0.3</v>
      </c>
      <c r="P51" s="70">
        <v>0.3</v>
      </c>
      <c r="Q51" s="70">
        <v>0.1</v>
      </c>
      <c r="R51" s="70">
        <v>0.1</v>
      </c>
      <c r="S51" s="70">
        <v>0.1</v>
      </c>
      <c r="T51" s="70">
        <v>0.1</v>
      </c>
      <c r="U51" s="70">
        <v>0.1</v>
      </c>
      <c r="V51" s="70">
        <v>0.05</v>
      </c>
      <c r="W51" s="70">
        <v>0.05</v>
      </c>
      <c r="X51" s="70">
        <v>0.05</v>
      </c>
      <c r="Y51" s="70">
        <v>0.05</v>
      </c>
      <c r="Z51" s="70">
        <v>0.05</v>
      </c>
      <c r="AA51" s="70">
        <v>0.05</v>
      </c>
      <c r="AB51" s="67"/>
      <c r="AC51" s="75">
        <f t="shared" ref="AC51:AC88" si="37">MAX(D51:AA51)</f>
        <v>0.3</v>
      </c>
      <c r="AD51" s="46">
        <f t="shared" ref="AD51:AD88" si="38">MIN(D51:AA51)</f>
        <v>0.05</v>
      </c>
      <c r="AE51" s="46">
        <f t="shared" ref="AE51:AE82" si="39">SUM(D51:AA51)</f>
        <v>2.5499999999999994</v>
      </c>
      <c r="AF51" s="46"/>
    </row>
    <row r="52" spans="1:32" hidden="1" x14ac:dyDescent="0.2">
      <c r="A52" s="68"/>
      <c r="B52" s="68"/>
      <c r="C52" s="78" t="s">
        <v>2</v>
      </c>
      <c r="D52" s="70">
        <v>0.05</v>
      </c>
      <c r="E52" s="70">
        <v>0.05</v>
      </c>
      <c r="F52" s="70">
        <v>0.05</v>
      </c>
      <c r="G52" s="70">
        <v>0.05</v>
      </c>
      <c r="H52" s="70">
        <v>0.05</v>
      </c>
      <c r="I52" s="70">
        <v>0.05</v>
      </c>
      <c r="J52" s="70">
        <v>0.05</v>
      </c>
      <c r="K52" s="70">
        <v>0.1</v>
      </c>
      <c r="L52" s="70">
        <v>0.1</v>
      </c>
      <c r="M52" s="70">
        <v>0.3</v>
      </c>
      <c r="N52" s="70">
        <v>0.3</v>
      </c>
      <c r="O52" s="70">
        <v>0.3</v>
      </c>
      <c r="P52" s="70">
        <v>0.3</v>
      </c>
      <c r="Q52" s="70">
        <v>0.1</v>
      </c>
      <c r="R52" s="70">
        <v>0.1</v>
      </c>
      <c r="S52" s="70">
        <v>0.1</v>
      </c>
      <c r="T52" s="70">
        <v>0.1</v>
      </c>
      <c r="U52" s="70">
        <v>0.1</v>
      </c>
      <c r="V52" s="70">
        <v>0.05</v>
      </c>
      <c r="W52" s="70">
        <v>0.05</v>
      </c>
      <c r="X52" s="70">
        <v>0.05</v>
      </c>
      <c r="Y52" s="70">
        <v>0.05</v>
      </c>
      <c r="Z52" s="70">
        <v>0.05</v>
      </c>
      <c r="AA52" s="70">
        <v>0.05</v>
      </c>
      <c r="AB52" s="67"/>
      <c r="AC52" s="106">
        <f t="shared" si="37"/>
        <v>0.3</v>
      </c>
      <c r="AD52" s="50">
        <f t="shared" si="38"/>
        <v>0.05</v>
      </c>
      <c r="AE52" s="50">
        <f t="shared" si="39"/>
        <v>2.5499999999999994</v>
      </c>
      <c r="AF52" s="50"/>
    </row>
    <row r="53" spans="1:32" hidden="1" x14ac:dyDescent="0.2">
      <c r="A53" s="32" t="s">
        <v>31</v>
      </c>
      <c r="B53" s="32" t="s">
        <v>29</v>
      </c>
      <c r="C53" s="40" t="s">
        <v>0</v>
      </c>
      <c r="D53" s="41">
        <v>0.2</v>
      </c>
      <c r="E53" s="41">
        <v>0.2</v>
      </c>
      <c r="F53" s="41">
        <v>0.2</v>
      </c>
      <c r="G53" s="41">
        <v>0.2</v>
      </c>
      <c r="H53" s="41">
        <v>0.2</v>
      </c>
      <c r="I53" s="41">
        <v>0.2</v>
      </c>
      <c r="J53" s="41">
        <v>0.3</v>
      </c>
      <c r="K53" s="41">
        <v>0.5</v>
      </c>
      <c r="L53" s="41">
        <v>0.9</v>
      </c>
      <c r="M53" s="41">
        <v>0.9</v>
      </c>
      <c r="N53" s="41">
        <v>0.9</v>
      </c>
      <c r="O53" s="41">
        <v>0.9</v>
      </c>
      <c r="P53" s="41">
        <v>0.8</v>
      </c>
      <c r="Q53" s="41">
        <v>0.9</v>
      </c>
      <c r="R53" s="41">
        <v>0.9</v>
      </c>
      <c r="S53" s="41">
        <v>0.9</v>
      </c>
      <c r="T53" s="41">
        <v>0.9</v>
      </c>
      <c r="U53" s="41">
        <v>0.9</v>
      </c>
      <c r="V53" s="41">
        <v>0.5</v>
      </c>
      <c r="W53" s="41">
        <v>0.5</v>
      </c>
      <c r="X53" s="41">
        <v>0.3</v>
      </c>
      <c r="Y53" s="41">
        <v>0.3</v>
      </c>
      <c r="Z53" s="41">
        <v>0.2</v>
      </c>
      <c r="AA53" s="41">
        <v>0.2</v>
      </c>
      <c r="AB53" s="67"/>
      <c r="AC53" s="75">
        <f t="shared" si="37"/>
        <v>0.9</v>
      </c>
      <c r="AD53" s="46">
        <f t="shared" si="38"/>
        <v>0.2</v>
      </c>
      <c r="AE53" s="46">
        <f t="shared" si="39"/>
        <v>12.900000000000002</v>
      </c>
      <c r="AF53" s="39">
        <f>SUMPRODUCT(AE53:AE55,Notes!$C$49:$C$51)</f>
        <v>3705.3</v>
      </c>
    </row>
    <row r="54" spans="1:32" hidden="1" x14ac:dyDescent="0.2">
      <c r="C54" s="40" t="s">
        <v>1</v>
      </c>
      <c r="D54" s="41">
        <v>0.1</v>
      </c>
      <c r="E54" s="41">
        <v>0.1</v>
      </c>
      <c r="F54" s="41">
        <v>0.1</v>
      </c>
      <c r="G54" s="41">
        <v>0.1</v>
      </c>
      <c r="H54" s="41">
        <v>0.1</v>
      </c>
      <c r="I54" s="41">
        <v>0.1</v>
      </c>
      <c r="J54" s="41">
        <v>0.1</v>
      </c>
      <c r="K54" s="41">
        <v>0.1</v>
      </c>
      <c r="L54" s="41">
        <v>0.4</v>
      </c>
      <c r="M54" s="41">
        <v>0.4</v>
      </c>
      <c r="N54" s="41">
        <v>0.4</v>
      </c>
      <c r="O54" s="41">
        <v>0.4</v>
      </c>
      <c r="P54" s="41">
        <v>0.2</v>
      </c>
      <c r="Q54" s="41">
        <v>0.2</v>
      </c>
      <c r="R54" s="41">
        <v>0.2</v>
      </c>
      <c r="S54" s="41">
        <v>0.2</v>
      </c>
      <c r="T54" s="41">
        <v>0.2</v>
      </c>
      <c r="U54" s="41">
        <v>0.1</v>
      </c>
      <c r="V54" s="41">
        <v>0.1</v>
      </c>
      <c r="W54" s="41">
        <v>0.1</v>
      </c>
      <c r="X54" s="41">
        <v>0.1</v>
      </c>
      <c r="Y54" s="41">
        <v>0.1</v>
      </c>
      <c r="Z54" s="41">
        <v>0.1</v>
      </c>
      <c r="AA54" s="41">
        <v>0.1</v>
      </c>
      <c r="AB54" s="67"/>
      <c r="AC54" s="75">
        <f t="shared" si="37"/>
        <v>0.4</v>
      </c>
      <c r="AD54" s="46">
        <f t="shared" si="38"/>
        <v>0.1</v>
      </c>
      <c r="AE54" s="46">
        <f t="shared" si="39"/>
        <v>4.1000000000000005</v>
      </c>
      <c r="AF54" s="46"/>
    </row>
    <row r="55" spans="1:32" hidden="1" x14ac:dyDescent="0.2">
      <c r="C55" s="40" t="s">
        <v>2</v>
      </c>
      <c r="D55" s="41">
        <v>0.1</v>
      </c>
      <c r="E55" s="41">
        <v>0.1</v>
      </c>
      <c r="F55" s="41">
        <v>0.1</v>
      </c>
      <c r="G55" s="41">
        <v>0.1</v>
      </c>
      <c r="H55" s="41">
        <v>0.1</v>
      </c>
      <c r="I55" s="41">
        <v>0.1</v>
      </c>
      <c r="J55" s="41">
        <v>0.1</v>
      </c>
      <c r="K55" s="41">
        <v>0.1</v>
      </c>
      <c r="L55" s="41">
        <v>0.4</v>
      </c>
      <c r="M55" s="41">
        <v>0.4</v>
      </c>
      <c r="N55" s="41">
        <v>0.4</v>
      </c>
      <c r="O55" s="41">
        <v>0.4</v>
      </c>
      <c r="P55" s="41">
        <v>0.2</v>
      </c>
      <c r="Q55" s="41">
        <v>0.2</v>
      </c>
      <c r="R55" s="41">
        <v>0.2</v>
      </c>
      <c r="S55" s="41">
        <v>0.2</v>
      </c>
      <c r="T55" s="41">
        <v>0.2</v>
      </c>
      <c r="U55" s="41">
        <v>0.1</v>
      </c>
      <c r="V55" s="41">
        <v>0.1</v>
      </c>
      <c r="W55" s="41">
        <v>0.1</v>
      </c>
      <c r="X55" s="41">
        <v>0.1</v>
      </c>
      <c r="Y55" s="41">
        <v>0.1</v>
      </c>
      <c r="Z55" s="41">
        <v>0.1</v>
      </c>
      <c r="AA55" s="41">
        <v>0.1</v>
      </c>
      <c r="AB55" s="67"/>
      <c r="AC55" s="106">
        <f t="shared" si="37"/>
        <v>0.4</v>
      </c>
      <c r="AD55" s="50">
        <f t="shared" si="38"/>
        <v>0.1</v>
      </c>
      <c r="AE55" s="50">
        <f t="shared" si="39"/>
        <v>4.1000000000000005</v>
      </c>
      <c r="AF55" s="50"/>
    </row>
    <row r="56" spans="1:32" hidden="1" x14ac:dyDescent="0.2">
      <c r="A56" s="68" t="s">
        <v>32</v>
      </c>
      <c r="B56" s="68" t="s">
        <v>29</v>
      </c>
      <c r="C56" s="78" t="s">
        <v>0</v>
      </c>
      <c r="D56" s="70">
        <v>0.2</v>
      </c>
      <c r="E56" s="70">
        <v>0.2</v>
      </c>
      <c r="F56" s="70">
        <v>0.2</v>
      </c>
      <c r="G56" s="70">
        <v>0.2</v>
      </c>
      <c r="H56" s="70">
        <v>0.2</v>
      </c>
      <c r="I56" s="70">
        <v>0.2</v>
      </c>
      <c r="J56" s="70">
        <v>0.3</v>
      </c>
      <c r="K56" s="70">
        <v>0.4</v>
      </c>
      <c r="L56" s="70">
        <v>0.5</v>
      </c>
      <c r="M56" s="70">
        <v>0.7</v>
      </c>
      <c r="N56" s="70">
        <v>0.8</v>
      </c>
      <c r="O56" s="70">
        <v>0.5</v>
      </c>
      <c r="P56" s="70">
        <v>0.6</v>
      </c>
      <c r="Q56" s="70">
        <v>0.7</v>
      </c>
      <c r="R56" s="70">
        <v>0.9</v>
      </c>
      <c r="S56" s="70">
        <v>0.8</v>
      </c>
      <c r="T56" s="70">
        <v>0.5</v>
      </c>
      <c r="U56" s="70">
        <v>0.4</v>
      </c>
      <c r="V56" s="70">
        <v>0.3</v>
      </c>
      <c r="W56" s="70">
        <v>0.2</v>
      </c>
      <c r="X56" s="70">
        <v>0.2</v>
      </c>
      <c r="Y56" s="70">
        <v>0.2</v>
      </c>
      <c r="Z56" s="70">
        <v>0.2</v>
      </c>
      <c r="AA56" s="70">
        <v>0.2</v>
      </c>
      <c r="AB56" s="67"/>
      <c r="AC56" s="75">
        <f t="shared" si="37"/>
        <v>0.9</v>
      </c>
      <c r="AD56" s="46">
        <f t="shared" si="38"/>
        <v>0.2</v>
      </c>
      <c r="AE56" s="46">
        <f t="shared" si="39"/>
        <v>9.5999999999999961</v>
      </c>
      <c r="AF56" s="39">
        <f>SUMPRODUCT(AE56:AE58,Notes!$C$49:$C$51)</f>
        <v>2409.599999999999</v>
      </c>
    </row>
    <row r="57" spans="1:32" hidden="1" x14ac:dyDescent="0.2">
      <c r="A57" s="68"/>
      <c r="B57" s="68"/>
      <c r="C57" s="78" t="s">
        <v>1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67"/>
      <c r="AC57" s="75">
        <f t="shared" si="37"/>
        <v>0</v>
      </c>
      <c r="AD57" s="46">
        <f t="shared" si="38"/>
        <v>0</v>
      </c>
      <c r="AE57" s="46">
        <f t="shared" si="39"/>
        <v>0</v>
      </c>
      <c r="AF57" s="46"/>
    </row>
    <row r="58" spans="1:32" hidden="1" x14ac:dyDescent="0.2">
      <c r="A58" s="68"/>
      <c r="B58" s="68"/>
      <c r="C58" s="78" t="s">
        <v>2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67"/>
      <c r="AC58" s="106">
        <f t="shared" si="37"/>
        <v>0</v>
      </c>
      <c r="AD58" s="50">
        <f t="shared" si="38"/>
        <v>0</v>
      </c>
      <c r="AE58" s="50">
        <f t="shared" si="39"/>
        <v>0</v>
      </c>
      <c r="AF58" s="50"/>
    </row>
    <row r="59" spans="1:32" hidden="1" x14ac:dyDescent="0.2">
      <c r="A59" s="32" t="s">
        <v>35</v>
      </c>
      <c r="B59" s="32" t="s">
        <v>29</v>
      </c>
      <c r="C59" s="40" t="s">
        <v>0</v>
      </c>
      <c r="D59" s="41">
        <v>0.25</v>
      </c>
      <c r="E59" s="41">
        <v>0.25</v>
      </c>
      <c r="F59" s="41">
        <v>0.25</v>
      </c>
      <c r="G59" s="41">
        <v>0.25</v>
      </c>
      <c r="H59" s="41">
        <v>0.25</v>
      </c>
      <c r="I59" s="41">
        <v>0.25</v>
      </c>
      <c r="J59" s="41">
        <v>0.25</v>
      </c>
      <c r="K59" s="41">
        <v>0.25</v>
      </c>
      <c r="L59" s="41">
        <v>0.25</v>
      </c>
      <c r="M59" s="41">
        <v>0.25</v>
      </c>
      <c r="N59" s="41">
        <v>0.25</v>
      </c>
      <c r="O59" s="41">
        <v>0.25</v>
      </c>
      <c r="P59" s="41">
        <v>0.25</v>
      </c>
      <c r="Q59" s="41">
        <v>0.25</v>
      </c>
      <c r="R59" s="41">
        <v>0.25</v>
      </c>
      <c r="S59" s="41">
        <v>0.25</v>
      </c>
      <c r="T59" s="41">
        <v>0.25</v>
      </c>
      <c r="U59" s="41">
        <v>0.25</v>
      </c>
      <c r="V59" s="41">
        <v>0.25</v>
      </c>
      <c r="W59" s="41">
        <v>0.25</v>
      </c>
      <c r="X59" s="41">
        <v>0.25</v>
      </c>
      <c r="Y59" s="41">
        <v>0.25</v>
      </c>
      <c r="Z59" s="41">
        <v>0.25</v>
      </c>
      <c r="AA59" s="41">
        <v>0.25</v>
      </c>
      <c r="AB59" s="67"/>
      <c r="AC59" s="80">
        <f>MAX(D59:AA59)</f>
        <v>0.25</v>
      </c>
      <c r="AD59" s="47">
        <f>MIN(D59:AA59)</f>
        <v>0.25</v>
      </c>
      <c r="AE59" s="47">
        <f>SUM(D59:AA59)</f>
        <v>6</v>
      </c>
      <c r="AF59" s="39">
        <f>SUMPRODUCT(AE59:AE61,Notes!$C$49:$C$51)</f>
        <v>2190</v>
      </c>
    </row>
    <row r="60" spans="1:32" hidden="1" x14ac:dyDescent="0.2">
      <c r="C60" s="40" t="s">
        <v>1</v>
      </c>
      <c r="D60" s="41">
        <v>0.25</v>
      </c>
      <c r="E60" s="41">
        <v>0.25</v>
      </c>
      <c r="F60" s="41">
        <v>0.25</v>
      </c>
      <c r="G60" s="41">
        <v>0.25</v>
      </c>
      <c r="H60" s="41">
        <v>0.25</v>
      </c>
      <c r="I60" s="41">
        <v>0.25</v>
      </c>
      <c r="J60" s="41">
        <v>0.25</v>
      </c>
      <c r="K60" s="41">
        <v>0.25</v>
      </c>
      <c r="L60" s="41">
        <v>0.25</v>
      </c>
      <c r="M60" s="41">
        <v>0.25</v>
      </c>
      <c r="N60" s="41">
        <v>0.25</v>
      </c>
      <c r="O60" s="41">
        <v>0.25</v>
      </c>
      <c r="P60" s="41">
        <v>0.25</v>
      </c>
      <c r="Q60" s="41">
        <v>0.25</v>
      </c>
      <c r="R60" s="41">
        <v>0.25</v>
      </c>
      <c r="S60" s="41">
        <v>0.25</v>
      </c>
      <c r="T60" s="41">
        <v>0.25</v>
      </c>
      <c r="U60" s="41">
        <v>0.25</v>
      </c>
      <c r="V60" s="41">
        <v>0.25</v>
      </c>
      <c r="W60" s="41">
        <v>0.25</v>
      </c>
      <c r="X60" s="41">
        <v>0.25</v>
      </c>
      <c r="Y60" s="41">
        <v>0.25</v>
      </c>
      <c r="Z60" s="41">
        <v>0.25</v>
      </c>
      <c r="AA60" s="41">
        <v>0.25</v>
      </c>
      <c r="AB60" s="67"/>
      <c r="AC60" s="80">
        <f>MAX(D60:AA60)</f>
        <v>0.25</v>
      </c>
      <c r="AD60" s="47">
        <f>MIN(D60:AA60)</f>
        <v>0.25</v>
      </c>
      <c r="AE60" s="47">
        <f>SUM(D60:AA60)</f>
        <v>6</v>
      </c>
      <c r="AF60" s="47"/>
    </row>
    <row r="61" spans="1:32" hidden="1" x14ac:dyDescent="0.2">
      <c r="C61" s="40" t="s">
        <v>2</v>
      </c>
      <c r="D61" s="41">
        <v>0.25</v>
      </c>
      <c r="E61" s="41">
        <v>0.25</v>
      </c>
      <c r="F61" s="41">
        <v>0.25</v>
      </c>
      <c r="G61" s="41">
        <v>0.25</v>
      </c>
      <c r="H61" s="41">
        <v>0.25</v>
      </c>
      <c r="I61" s="41">
        <v>0.25</v>
      </c>
      <c r="J61" s="41">
        <v>0.25</v>
      </c>
      <c r="K61" s="41">
        <v>0.25</v>
      </c>
      <c r="L61" s="41">
        <v>0.25</v>
      </c>
      <c r="M61" s="41">
        <v>0.25</v>
      </c>
      <c r="N61" s="41">
        <v>0.25</v>
      </c>
      <c r="O61" s="41">
        <v>0.25</v>
      </c>
      <c r="P61" s="41">
        <v>0.25</v>
      </c>
      <c r="Q61" s="41">
        <v>0.25</v>
      </c>
      <c r="R61" s="41">
        <v>0.25</v>
      </c>
      <c r="S61" s="41">
        <v>0.25</v>
      </c>
      <c r="T61" s="41">
        <v>0.25</v>
      </c>
      <c r="U61" s="41">
        <v>0.25</v>
      </c>
      <c r="V61" s="41">
        <v>0.25</v>
      </c>
      <c r="W61" s="41">
        <v>0.25</v>
      </c>
      <c r="X61" s="41">
        <v>0.25</v>
      </c>
      <c r="Y61" s="41">
        <v>0.25</v>
      </c>
      <c r="Z61" s="41">
        <v>0.25</v>
      </c>
      <c r="AA61" s="41">
        <v>0.25</v>
      </c>
      <c r="AB61" s="67"/>
      <c r="AC61" s="107">
        <f>MAX(D61:AA61)</f>
        <v>0.25</v>
      </c>
      <c r="AD61" s="108">
        <f>MIN(D61:AA61)</f>
        <v>0.25</v>
      </c>
      <c r="AE61" s="108">
        <f>SUM(D61:AA61)</f>
        <v>6</v>
      </c>
      <c r="AF61" s="108"/>
    </row>
    <row r="62" spans="1:32" hidden="1" x14ac:dyDescent="0.2">
      <c r="A62" s="68" t="s">
        <v>25</v>
      </c>
      <c r="B62" s="68" t="s">
        <v>37</v>
      </c>
      <c r="C62" s="78" t="s">
        <v>0</v>
      </c>
      <c r="D62" s="71">
        <v>1</v>
      </c>
      <c r="E62" s="71">
        <v>1</v>
      </c>
      <c r="F62" s="71">
        <v>1</v>
      </c>
      <c r="G62" s="71">
        <v>1</v>
      </c>
      <c r="H62" s="71">
        <v>1</v>
      </c>
      <c r="I62" s="71">
        <v>1</v>
      </c>
      <c r="J62" s="71">
        <v>1</v>
      </c>
      <c r="K62" s="71">
        <v>1</v>
      </c>
      <c r="L62" s="71">
        <v>1</v>
      </c>
      <c r="M62" s="71">
        <v>1</v>
      </c>
      <c r="N62" s="71">
        <v>1</v>
      </c>
      <c r="O62" s="71">
        <v>1</v>
      </c>
      <c r="P62" s="71">
        <v>1</v>
      </c>
      <c r="Q62" s="71">
        <v>1</v>
      </c>
      <c r="R62" s="71">
        <v>1</v>
      </c>
      <c r="S62" s="71">
        <v>1</v>
      </c>
      <c r="T62" s="71">
        <v>1</v>
      </c>
      <c r="U62" s="71">
        <v>1</v>
      </c>
      <c r="V62" s="71">
        <v>1</v>
      </c>
      <c r="W62" s="71">
        <v>1</v>
      </c>
      <c r="X62" s="71">
        <v>1</v>
      </c>
      <c r="Y62" s="71">
        <v>1</v>
      </c>
      <c r="Z62" s="71">
        <v>1</v>
      </c>
      <c r="AA62" s="71">
        <v>1</v>
      </c>
      <c r="AB62" s="67"/>
      <c r="AC62" s="76">
        <f t="shared" si="37"/>
        <v>1</v>
      </c>
      <c r="AD62" s="42">
        <f t="shared" si="38"/>
        <v>1</v>
      </c>
      <c r="AE62" s="46">
        <f t="shared" si="39"/>
        <v>24</v>
      </c>
      <c r="AF62" s="39">
        <f>SUMPRODUCT(AE62:AE64,Notes!$C$49:$C$51)</f>
        <v>8760</v>
      </c>
    </row>
    <row r="63" spans="1:32" hidden="1" x14ac:dyDescent="0.2">
      <c r="A63" s="68"/>
      <c r="B63" s="68"/>
      <c r="C63" s="78" t="s">
        <v>1</v>
      </c>
      <c r="D63" s="71">
        <v>1</v>
      </c>
      <c r="E63" s="71">
        <v>1</v>
      </c>
      <c r="F63" s="71">
        <v>1</v>
      </c>
      <c r="G63" s="71">
        <v>1</v>
      </c>
      <c r="H63" s="71">
        <v>1</v>
      </c>
      <c r="I63" s="71">
        <v>1</v>
      </c>
      <c r="J63" s="71">
        <v>1</v>
      </c>
      <c r="K63" s="71">
        <v>1</v>
      </c>
      <c r="L63" s="71">
        <v>1</v>
      </c>
      <c r="M63" s="71">
        <v>1</v>
      </c>
      <c r="N63" s="71">
        <v>1</v>
      </c>
      <c r="O63" s="71">
        <v>1</v>
      </c>
      <c r="P63" s="71">
        <v>1</v>
      </c>
      <c r="Q63" s="71">
        <v>1</v>
      </c>
      <c r="R63" s="71">
        <v>1</v>
      </c>
      <c r="S63" s="71">
        <v>1</v>
      </c>
      <c r="T63" s="71">
        <v>1</v>
      </c>
      <c r="U63" s="71">
        <v>1</v>
      </c>
      <c r="V63" s="71">
        <v>1</v>
      </c>
      <c r="W63" s="71">
        <v>1</v>
      </c>
      <c r="X63" s="71">
        <v>1</v>
      </c>
      <c r="Y63" s="71">
        <v>1</v>
      </c>
      <c r="Z63" s="71">
        <v>1</v>
      </c>
      <c r="AA63" s="71">
        <v>1</v>
      </c>
      <c r="AB63" s="67"/>
      <c r="AC63" s="76">
        <f t="shared" si="37"/>
        <v>1</v>
      </c>
      <c r="AD63" s="42">
        <f t="shared" si="38"/>
        <v>1</v>
      </c>
      <c r="AE63" s="46">
        <f t="shared" si="39"/>
        <v>24</v>
      </c>
      <c r="AF63" s="46"/>
    </row>
    <row r="64" spans="1:32" hidden="1" x14ac:dyDescent="0.2">
      <c r="A64" s="68"/>
      <c r="B64" s="68"/>
      <c r="C64" s="78" t="s">
        <v>2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  <c r="J64" s="71">
        <v>1</v>
      </c>
      <c r="K64" s="71">
        <v>1</v>
      </c>
      <c r="L64" s="71">
        <v>1</v>
      </c>
      <c r="M64" s="71">
        <v>1</v>
      </c>
      <c r="N64" s="71">
        <v>1</v>
      </c>
      <c r="O64" s="71">
        <v>1</v>
      </c>
      <c r="P64" s="71">
        <v>1</v>
      </c>
      <c r="Q64" s="71">
        <v>1</v>
      </c>
      <c r="R64" s="71">
        <v>1</v>
      </c>
      <c r="S64" s="71">
        <v>1</v>
      </c>
      <c r="T64" s="71">
        <v>1</v>
      </c>
      <c r="U64" s="71">
        <v>1</v>
      </c>
      <c r="V64" s="71">
        <v>1</v>
      </c>
      <c r="W64" s="71">
        <v>1</v>
      </c>
      <c r="X64" s="71">
        <v>1</v>
      </c>
      <c r="Y64" s="71">
        <v>1</v>
      </c>
      <c r="Z64" s="71">
        <v>1</v>
      </c>
      <c r="AA64" s="71">
        <v>1</v>
      </c>
      <c r="AB64" s="67"/>
      <c r="AC64" s="109">
        <f t="shared" si="37"/>
        <v>1</v>
      </c>
      <c r="AD64" s="86">
        <f t="shared" si="38"/>
        <v>1</v>
      </c>
      <c r="AE64" s="50">
        <f t="shared" si="39"/>
        <v>24</v>
      </c>
      <c r="AF64" s="50"/>
    </row>
    <row r="65" spans="1:32" hidden="1" x14ac:dyDescent="0.2">
      <c r="A65" s="32" t="s">
        <v>26</v>
      </c>
      <c r="B65" s="32" t="s">
        <v>36</v>
      </c>
      <c r="C65" s="40" t="s">
        <v>0</v>
      </c>
      <c r="D65" s="42">
        <v>75</v>
      </c>
      <c r="E65" s="42">
        <v>75</v>
      </c>
      <c r="F65" s="42">
        <v>75</v>
      </c>
      <c r="G65" s="42">
        <v>75</v>
      </c>
      <c r="H65" s="42">
        <v>75</v>
      </c>
      <c r="I65" s="42">
        <v>75</v>
      </c>
      <c r="J65" s="42">
        <v>75</v>
      </c>
      <c r="K65" s="42">
        <v>75</v>
      </c>
      <c r="L65" s="42">
        <v>75</v>
      </c>
      <c r="M65" s="42">
        <v>75</v>
      </c>
      <c r="N65" s="42">
        <v>75</v>
      </c>
      <c r="O65" s="42">
        <v>75</v>
      </c>
      <c r="P65" s="42">
        <v>75</v>
      </c>
      <c r="Q65" s="42">
        <v>75</v>
      </c>
      <c r="R65" s="42">
        <v>75</v>
      </c>
      <c r="S65" s="42">
        <v>75</v>
      </c>
      <c r="T65" s="42">
        <v>75</v>
      </c>
      <c r="U65" s="42">
        <v>75</v>
      </c>
      <c r="V65" s="42">
        <v>75</v>
      </c>
      <c r="W65" s="42">
        <v>75</v>
      </c>
      <c r="X65" s="42">
        <v>75</v>
      </c>
      <c r="Y65" s="42">
        <v>75</v>
      </c>
      <c r="Z65" s="42">
        <v>75</v>
      </c>
      <c r="AA65" s="42">
        <v>75</v>
      </c>
      <c r="AB65" s="67"/>
      <c r="AC65" s="76">
        <f t="shared" ref="AC65:AC70" si="40">MAX(D65:AA65)</f>
        <v>75</v>
      </c>
      <c r="AD65" s="42">
        <f t="shared" ref="AD65:AD70" si="41">MIN(D65:AA65)</f>
        <v>75</v>
      </c>
      <c r="AE65" s="43">
        <f t="shared" ref="AE65:AE70" si="42">AVERAGE(D65:AA65)</f>
        <v>75</v>
      </c>
      <c r="AF65" s="46"/>
    </row>
    <row r="66" spans="1:32" hidden="1" x14ac:dyDescent="0.2">
      <c r="C66" s="40" t="s">
        <v>1</v>
      </c>
      <c r="D66" s="42">
        <v>75</v>
      </c>
      <c r="E66" s="42">
        <v>75</v>
      </c>
      <c r="F66" s="42">
        <v>75</v>
      </c>
      <c r="G66" s="42">
        <v>75</v>
      </c>
      <c r="H66" s="42">
        <v>75</v>
      </c>
      <c r="I66" s="42">
        <v>75</v>
      </c>
      <c r="J66" s="42">
        <v>75</v>
      </c>
      <c r="K66" s="42">
        <v>75</v>
      </c>
      <c r="L66" s="42">
        <v>75</v>
      </c>
      <c r="M66" s="42">
        <v>75</v>
      </c>
      <c r="N66" s="42">
        <v>75</v>
      </c>
      <c r="O66" s="42">
        <v>75</v>
      </c>
      <c r="P66" s="42">
        <v>75</v>
      </c>
      <c r="Q66" s="42">
        <v>75</v>
      </c>
      <c r="R66" s="42">
        <v>75</v>
      </c>
      <c r="S66" s="42">
        <v>75</v>
      </c>
      <c r="T66" s="42">
        <v>75</v>
      </c>
      <c r="U66" s="42">
        <v>75</v>
      </c>
      <c r="V66" s="42">
        <v>75</v>
      </c>
      <c r="W66" s="42">
        <v>75</v>
      </c>
      <c r="X66" s="42">
        <v>75</v>
      </c>
      <c r="Y66" s="42">
        <v>75</v>
      </c>
      <c r="Z66" s="42">
        <v>75</v>
      </c>
      <c r="AA66" s="42">
        <v>75</v>
      </c>
      <c r="AB66" s="67"/>
      <c r="AC66" s="76">
        <f t="shared" si="40"/>
        <v>75</v>
      </c>
      <c r="AD66" s="42">
        <f t="shared" si="41"/>
        <v>75</v>
      </c>
      <c r="AE66" s="43">
        <f t="shared" si="42"/>
        <v>75</v>
      </c>
      <c r="AF66" s="46"/>
    </row>
    <row r="67" spans="1:32" hidden="1" x14ac:dyDescent="0.2">
      <c r="C67" s="40" t="s">
        <v>2</v>
      </c>
      <c r="D67" s="42">
        <v>75</v>
      </c>
      <c r="E67" s="42">
        <v>75</v>
      </c>
      <c r="F67" s="42">
        <v>75</v>
      </c>
      <c r="G67" s="42">
        <v>75</v>
      </c>
      <c r="H67" s="42">
        <v>75</v>
      </c>
      <c r="I67" s="42">
        <v>75</v>
      </c>
      <c r="J67" s="42">
        <v>75</v>
      </c>
      <c r="K67" s="42">
        <v>75</v>
      </c>
      <c r="L67" s="42">
        <v>75</v>
      </c>
      <c r="M67" s="42">
        <v>75</v>
      </c>
      <c r="N67" s="42">
        <v>75</v>
      </c>
      <c r="O67" s="42">
        <v>75</v>
      </c>
      <c r="P67" s="42">
        <v>75</v>
      </c>
      <c r="Q67" s="42">
        <v>75</v>
      </c>
      <c r="R67" s="42">
        <v>75</v>
      </c>
      <c r="S67" s="42">
        <v>75</v>
      </c>
      <c r="T67" s="42">
        <v>75</v>
      </c>
      <c r="U67" s="42">
        <v>75</v>
      </c>
      <c r="V67" s="42">
        <v>75</v>
      </c>
      <c r="W67" s="42">
        <v>75</v>
      </c>
      <c r="X67" s="42">
        <v>75</v>
      </c>
      <c r="Y67" s="42">
        <v>75</v>
      </c>
      <c r="Z67" s="42">
        <v>75</v>
      </c>
      <c r="AA67" s="42">
        <v>75</v>
      </c>
      <c r="AB67" s="67"/>
      <c r="AC67" s="109">
        <f t="shared" si="40"/>
        <v>75</v>
      </c>
      <c r="AD67" s="86">
        <f t="shared" si="41"/>
        <v>75</v>
      </c>
      <c r="AE67" s="110">
        <f t="shared" si="42"/>
        <v>75</v>
      </c>
      <c r="AF67" s="50"/>
    </row>
    <row r="68" spans="1:32" hidden="1" x14ac:dyDescent="0.2">
      <c r="A68" s="68" t="s">
        <v>27</v>
      </c>
      <c r="B68" s="68" t="s">
        <v>36</v>
      </c>
      <c r="C68" s="78" t="s">
        <v>0</v>
      </c>
      <c r="D68" s="72">
        <v>70</v>
      </c>
      <c r="E68" s="72">
        <v>70</v>
      </c>
      <c r="F68" s="72">
        <v>70</v>
      </c>
      <c r="G68" s="72">
        <v>70</v>
      </c>
      <c r="H68" s="72">
        <v>70</v>
      </c>
      <c r="I68" s="72">
        <v>70</v>
      </c>
      <c r="J68" s="72">
        <v>70</v>
      </c>
      <c r="K68" s="72">
        <v>70</v>
      </c>
      <c r="L68" s="72">
        <v>70</v>
      </c>
      <c r="M68" s="72">
        <v>70</v>
      </c>
      <c r="N68" s="72">
        <v>70</v>
      </c>
      <c r="O68" s="72">
        <v>70</v>
      </c>
      <c r="P68" s="72">
        <v>70</v>
      </c>
      <c r="Q68" s="72">
        <v>70</v>
      </c>
      <c r="R68" s="72">
        <v>70</v>
      </c>
      <c r="S68" s="72">
        <v>70</v>
      </c>
      <c r="T68" s="72">
        <v>70</v>
      </c>
      <c r="U68" s="72">
        <v>70</v>
      </c>
      <c r="V68" s="72">
        <v>70</v>
      </c>
      <c r="W68" s="72">
        <v>70</v>
      </c>
      <c r="X68" s="72">
        <v>70</v>
      </c>
      <c r="Y68" s="72">
        <v>70</v>
      </c>
      <c r="Z68" s="72">
        <v>70</v>
      </c>
      <c r="AA68" s="72">
        <v>70</v>
      </c>
      <c r="AB68" s="67"/>
      <c r="AC68" s="76">
        <f t="shared" si="40"/>
        <v>70</v>
      </c>
      <c r="AD68" s="42">
        <f t="shared" si="41"/>
        <v>70</v>
      </c>
      <c r="AE68" s="43">
        <f t="shared" si="42"/>
        <v>70</v>
      </c>
      <c r="AF68" s="46"/>
    </row>
    <row r="69" spans="1:32" hidden="1" x14ac:dyDescent="0.2">
      <c r="A69" s="68"/>
      <c r="B69" s="68"/>
      <c r="C69" s="78" t="s">
        <v>1</v>
      </c>
      <c r="D69" s="72">
        <v>70</v>
      </c>
      <c r="E69" s="72">
        <v>70</v>
      </c>
      <c r="F69" s="72">
        <v>70</v>
      </c>
      <c r="G69" s="72">
        <v>70</v>
      </c>
      <c r="H69" s="72">
        <v>70</v>
      </c>
      <c r="I69" s="72">
        <v>70</v>
      </c>
      <c r="J69" s="72">
        <v>70</v>
      </c>
      <c r="K69" s="72">
        <v>70</v>
      </c>
      <c r="L69" s="72">
        <v>70</v>
      </c>
      <c r="M69" s="72">
        <v>70</v>
      </c>
      <c r="N69" s="72">
        <v>70</v>
      </c>
      <c r="O69" s="72">
        <v>70</v>
      </c>
      <c r="P69" s="72">
        <v>70</v>
      </c>
      <c r="Q69" s="72">
        <v>70</v>
      </c>
      <c r="R69" s="72">
        <v>70</v>
      </c>
      <c r="S69" s="72">
        <v>70</v>
      </c>
      <c r="T69" s="72">
        <v>70</v>
      </c>
      <c r="U69" s="72">
        <v>70</v>
      </c>
      <c r="V69" s="72">
        <v>70</v>
      </c>
      <c r="W69" s="72">
        <v>70</v>
      </c>
      <c r="X69" s="72">
        <v>70</v>
      </c>
      <c r="Y69" s="72">
        <v>70</v>
      </c>
      <c r="Z69" s="72">
        <v>70</v>
      </c>
      <c r="AA69" s="72">
        <v>70</v>
      </c>
      <c r="AB69" s="67"/>
      <c r="AC69" s="76">
        <f t="shared" si="40"/>
        <v>70</v>
      </c>
      <c r="AD69" s="42">
        <f t="shared" si="41"/>
        <v>70</v>
      </c>
      <c r="AE69" s="43">
        <f t="shared" si="42"/>
        <v>70</v>
      </c>
      <c r="AF69" s="46"/>
    </row>
    <row r="70" spans="1:32" hidden="1" x14ac:dyDescent="0.2">
      <c r="A70" s="68"/>
      <c r="B70" s="68"/>
      <c r="C70" s="78" t="s">
        <v>2</v>
      </c>
      <c r="D70" s="72">
        <v>70</v>
      </c>
      <c r="E70" s="72">
        <v>70</v>
      </c>
      <c r="F70" s="72">
        <v>70</v>
      </c>
      <c r="G70" s="72">
        <v>70</v>
      </c>
      <c r="H70" s="72">
        <v>70</v>
      </c>
      <c r="I70" s="72">
        <v>70</v>
      </c>
      <c r="J70" s="72">
        <v>70</v>
      </c>
      <c r="K70" s="72">
        <v>70</v>
      </c>
      <c r="L70" s="72">
        <v>70</v>
      </c>
      <c r="M70" s="72">
        <v>70</v>
      </c>
      <c r="N70" s="72">
        <v>70</v>
      </c>
      <c r="O70" s="72">
        <v>70</v>
      </c>
      <c r="P70" s="72">
        <v>70</v>
      </c>
      <c r="Q70" s="72">
        <v>70</v>
      </c>
      <c r="R70" s="72">
        <v>70</v>
      </c>
      <c r="S70" s="72">
        <v>70</v>
      </c>
      <c r="T70" s="72">
        <v>70</v>
      </c>
      <c r="U70" s="72">
        <v>70</v>
      </c>
      <c r="V70" s="72">
        <v>70</v>
      </c>
      <c r="W70" s="72">
        <v>70</v>
      </c>
      <c r="X70" s="72">
        <v>70</v>
      </c>
      <c r="Y70" s="72">
        <v>70</v>
      </c>
      <c r="Z70" s="72">
        <v>70</v>
      </c>
      <c r="AA70" s="72">
        <v>70</v>
      </c>
      <c r="AB70" s="67"/>
      <c r="AC70" s="109">
        <f t="shared" si="40"/>
        <v>70</v>
      </c>
      <c r="AD70" s="86">
        <f t="shared" si="41"/>
        <v>70</v>
      </c>
      <c r="AE70" s="110">
        <f t="shared" si="42"/>
        <v>70</v>
      </c>
      <c r="AF70" s="50"/>
    </row>
    <row r="71" spans="1:32" hidden="1" x14ac:dyDescent="0.2">
      <c r="A71" s="32" t="s">
        <v>33</v>
      </c>
      <c r="B71" s="32" t="s">
        <v>29</v>
      </c>
      <c r="C71" s="40" t="s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67"/>
      <c r="AC71" s="75">
        <f t="shared" si="37"/>
        <v>0</v>
      </c>
      <c r="AD71" s="46">
        <f t="shared" si="38"/>
        <v>0</v>
      </c>
      <c r="AE71" s="46">
        <f t="shared" si="39"/>
        <v>0</v>
      </c>
      <c r="AF71" s="39">
        <f>SUMPRODUCT(AE71:AE73,Notes!$C$49:$C$51)</f>
        <v>0</v>
      </c>
    </row>
    <row r="72" spans="1:32" hidden="1" x14ac:dyDescent="0.2">
      <c r="C72" s="40" t="s">
        <v>1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67"/>
      <c r="AC72" s="75">
        <f t="shared" si="37"/>
        <v>0</v>
      </c>
      <c r="AD72" s="46">
        <f t="shared" si="38"/>
        <v>0</v>
      </c>
      <c r="AE72" s="46">
        <f t="shared" si="39"/>
        <v>0</v>
      </c>
      <c r="AF72" s="46"/>
    </row>
    <row r="73" spans="1:32" hidden="1" x14ac:dyDescent="0.2">
      <c r="C73" s="40" t="s">
        <v>2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67"/>
      <c r="AC73" s="106">
        <f t="shared" si="37"/>
        <v>0</v>
      </c>
      <c r="AD73" s="50">
        <f t="shared" si="38"/>
        <v>0</v>
      </c>
      <c r="AE73" s="50">
        <f t="shared" si="39"/>
        <v>0</v>
      </c>
      <c r="AF73" s="50"/>
    </row>
    <row r="74" spans="1:32" hidden="1" x14ac:dyDescent="0.2">
      <c r="A74" s="68" t="s">
        <v>28</v>
      </c>
      <c r="B74" s="68" t="s">
        <v>36</v>
      </c>
      <c r="C74" s="78" t="s">
        <v>0</v>
      </c>
      <c r="D74" s="72">
        <v>135</v>
      </c>
      <c r="E74" s="72">
        <v>135</v>
      </c>
      <c r="F74" s="72">
        <v>135</v>
      </c>
      <c r="G74" s="72">
        <v>135</v>
      </c>
      <c r="H74" s="72">
        <v>135</v>
      </c>
      <c r="I74" s="72">
        <v>135</v>
      </c>
      <c r="J74" s="72">
        <v>135</v>
      </c>
      <c r="K74" s="72">
        <v>135</v>
      </c>
      <c r="L74" s="72">
        <v>135</v>
      </c>
      <c r="M74" s="72">
        <v>135</v>
      </c>
      <c r="N74" s="72">
        <v>135</v>
      </c>
      <c r="O74" s="72">
        <v>135</v>
      </c>
      <c r="P74" s="72">
        <v>135</v>
      </c>
      <c r="Q74" s="72">
        <v>135</v>
      </c>
      <c r="R74" s="72">
        <v>135</v>
      </c>
      <c r="S74" s="72">
        <v>135</v>
      </c>
      <c r="T74" s="72">
        <v>135</v>
      </c>
      <c r="U74" s="72">
        <v>135</v>
      </c>
      <c r="V74" s="72">
        <v>135</v>
      </c>
      <c r="W74" s="72">
        <v>135</v>
      </c>
      <c r="X74" s="72">
        <v>135</v>
      </c>
      <c r="Y74" s="72">
        <v>135</v>
      </c>
      <c r="Z74" s="72">
        <v>135</v>
      </c>
      <c r="AA74" s="72">
        <v>135</v>
      </c>
      <c r="AB74" s="67"/>
      <c r="AC74" s="76">
        <f>MAX(D74:AA74)</f>
        <v>135</v>
      </c>
      <c r="AD74" s="42">
        <f>MIN(D74:AA74)</f>
        <v>135</v>
      </c>
      <c r="AE74" s="43">
        <f>AVERAGE(D74:AA74)</f>
        <v>135</v>
      </c>
      <c r="AF74" s="46"/>
    </row>
    <row r="75" spans="1:32" hidden="1" x14ac:dyDescent="0.2">
      <c r="A75" s="68"/>
      <c r="B75" s="68"/>
      <c r="C75" s="78" t="s">
        <v>1</v>
      </c>
      <c r="D75" s="72">
        <v>135</v>
      </c>
      <c r="E75" s="72">
        <v>135</v>
      </c>
      <c r="F75" s="72">
        <v>135</v>
      </c>
      <c r="G75" s="72">
        <v>135</v>
      </c>
      <c r="H75" s="72">
        <v>135</v>
      </c>
      <c r="I75" s="72">
        <v>135</v>
      </c>
      <c r="J75" s="72">
        <v>135</v>
      </c>
      <c r="K75" s="72">
        <v>135</v>
      </c>
      <c r="L75" s="72">
        <v>135</v>
      </c>
      <c r="M75" s="72">
        <v>135</v>
      </c>
      <c r="N75" s="72">
        <v>135</v>
      </c>
      <c r="O75" s="72">
        <v>135</v>
      </c>
      <c r="P75" s="72">
        <v>135</v>
      </c>
      <c r="Q75" s="72">
        <v>135</v>
      </c>
      <c r="R75" s="72">
        <v>135</v>
      </c>
      <c r="S75" s="72">
        <v>135</v>
      </c>
      <c r="T75" s="72">
        <v>135</v>
      </c>
      <c r="U75" s="72">
        <v>135</v>
      </c>
      <c r="V75" s="72">
        <v>135</v>
      </c>
      <c r="W75" s="72">
        <v>135</v>
      </c>
      <c r="X75" s="72">
        <v>135</v>
      </c>
      <c r="Y75" s="72">
        <v>135</v>
      </c>
      <c r="Z75" s="72">
        <v>135</v>
      </c>
      <c r="AA75" s="72">
        <v>135</v>
      </c>
      <c r="AB75" s="67"/>
      <c r="AC75" s="76">
        <f>MAX(D75:AA75)</f>
        <v>135</v>
      </c>
      <c r="AD75" s="42">
        <f>MIN(D75:AA75)</f>
        <v>135</v>
      </c>
      <c r="AE75" s="43">
        <f>AVERAGE(D75:AA75)</f>
        <v>135</v>
      </c>
      <c r="AF75" s="46"/>
    </row>
    <row r="76" spans="1:32" hidden="1" x14ac:dyDescent="0.2">
      <c r="A76" s="68"/>
      <c r="B76" s="68"/>
      <c r="C76" s="78" t="s">
        <v>2</v>
      </c>
      <c r="D76" s="72">
        <v>135</v>
      </c>
      <c r="E76" s="72">
        <v>135</v>
      </c>
      <c r="F76" s="72">
        <v>135</v>
      </c>
      <c r="G76" s="72">
        <v>135</v>
      </c>
      <c r="H76" s="72">
        <v>135</v>
      </c>
      <c r="I76" s="72">
        <v>135</v>
      </c>
      <c r="J76" s="72">
        <v>135</v>
      </c>
      <c r="K76" s="72">
        <v>135</v>
      </c>
      <c r="L76" s="72">
        <v>135</v>
      </c>
      <c r="M76" s="72">
        <v>135</v>
      </c>
      <c r="N76" s="72">
        <v>135</v>
      </c>
      <c r="O76" s="72">
        <v>135</v>
      </c>
      <c r="P76" s="72">
        <v>135</v>
      </c>
      <c r="Q76" s="72">
        <v>135</v>
      </c>
      <c r="R76" s="72">
        <v>135</v>
      </c>
      <c r="S76" s="72">
        <v>135</v>
      </c>
      <c r="T76" s="72">
        <v>135</v>
      </c>
      <c r="U76" s="72">
        <v>135</v>
      </c>
      <c r="V76" s="72">
        <v>135</v>
      </c>
      <c r="W76" s="72">
        <v>135</v>
      </c>
      <c r="X76" s="72">
        <v>135</v>
      </c>
      <c r="Y76" s="72">
        <v>135</v>
      </c>
      <c r="Z76" s="72">
        <v>135</v>
      </c>
      <c r="AA76" s="72">
        <v>135</v>
      </c>
      <c r="AB76" s="67"/>
      <c r="AC76" s="109">
        <f>MAX(D76:AA76)</f>
        <v>135</v>
      </c>
      <c r="AD76" s="86">
        <f>MIN(D76:AA76)</f>
        <v>135</v>
      </c>
      <c r="AE76" s="110">
        <f>AVERAGE(D76:AA76)</f>
        <v>135</v>
      </c>
      <c r="AF76" s="50"/>
    </row>
    <row r="77" spans="1:32" hidden="1" x14ac:dyDescent="0.2">
      <c r="A77" s="32" t="s">
        <v>40</v>
      </c>
      <c r="B77" s="32" t="s">
        <v>29</v>
      </c>
      <c r="C77" s="40" t="s">
        <v>0</v>
      </c>
      <c r="D77" s="41">
        <v>0.9</v>
      </c>
      <c r="E77" s="41">
        <v>0.9</v>
      </c>
      <c r="F77" s="41">
        <v>0.9</v>
      </c>
      <c r="G77" s="41">
        <v>0.9</v>
      </c>
      <c r="H77" s="41">
        <v>0.9</v>
      </c>
      <c r="I77" s="41">
        <v>0.9</v>
      </c>
      <c r="J77" s="41">
        <v>0.9</v>
      </c>
      <c r="K77" s="41">
        <v>0.9</v>
      </c>
      <c r="L77" s="41">
        <v>0.9</v>
      </c>
      <c r="M77" s="41">
        <v>0.9</v>
      </c>
      <c r="N77" s="41">
        <v>0.9</v>
      </c>
      <c r="O77" s="41">
        <v>0.9</v>
      </c>
      <c r="P77" s="41">
        <v>0.9</v>
      </c>
      <c r="Q77" s="41">
        <v>0.9</v>
      </c>
      <c r="R77" s="41">
        <v>0.9</v>
      </c>
      <c r="S77" s="41">
        <v>0.9</v>
      </c>
      <c r="T77" s="41">
        <v>0.9</v>
      </c>
      <c r="U77" s="41">
        <v>0.9</v>
      </c>
      <c r="V77" s="41">
        <v>0.9</v>
      </c>
      <c r="W77" s="41">
        <v>0.9</v>
      </c>
      <c r="X77" s="41">
        <v>0.9</v>
      </c>
      <c r="Y77" s="41">
        <v>0.9</v>
      </c>
      <c r="Z77" s="41">
        <v>0.9</v>
      </c>
      <c r="AA77" s="41">
        <v>0.9</v>
      </c>
      <c r="AB77" s="67"/>
      <c r="AC77" s="75">
        <f t="shared" si="37"/>
        <v>0.9</v>
      </c>
      <c r="AD77" s="46">
        <f t="shared" si="38"/>
        <v>0.9</v>
      </c>
      <c r="AE77" s="46">
        <f t="shared" si="39"/>
        <v>21.599999999999994</v>
      </c>
      <c r="AF77" s="39">
        <f>SUMPRODUCT(AE77:AE79,Notes!$C$49:$C$51)</f>
        <v>7883.9999999999982</v>
      </c>
    </row>
    <row r="78" spans="1:32" hidden="1" x14ac:dyDescent="0.2">
      <c r="C78" s="40" t="s">
        <v>1</v>
      </c>
      <c r="D78" s="41">
        <v>0.9</v>
      </c>
      <c r="E78" s="41">
        <v>0.9</v>
      </c>
      <c r="F78" s="41">
        <v>0.9</v>
      </c>
      <c r="G78" s="41">
        <v>0.9</v>
      </c>
      <c r="H78" s="41">
        <v>0.9</v>
      </c>
      <c r="I78" s="41">
        <v>0.9</v>
      </c>
      <c r="J78" s="41">
        <v>0.9</v>
      </c>
      <c r="K78" s="41">
        <v>0.9</v>
      </c>
      <c r="L78" s="41">
        <v>0.9</v>
      </c>
      <c r="M78" s="41">
        <v>0.9</v>
      </c>
      <c r="N78" s="41">
        <v>0.9</v>
      </c>
      <c r="O78" s="41">
        <v>0.9</v>
      </c>
      <c r="P78" s="41">
        <v>0.9</v>
      </c>
      <c r="Q78" s="41">
        <v>0.9</v>
      </c>
      <c r="R78" s="41">
        <v>0.9</v>
      </c>
      <c r="S78" s="41">
        <v>0.9</v>
      </c>
      <c r="T78" s="41">
        <v>0.9</v>
      </c>
      <c r="U78" s="41">
        <v>0.9</v>
      </c>
      <c r="V78" s="41">
        <v>0.9</v>
      </c>
      <c r="W78" s="41">
        <v>0.9</v>
      </c>
      <c r="X78" s="41">
        <v>0.9</v>
      </c>
      <c r="Y78" s="41">
        <v>0.9</v>
      </c>
      <c r="Z78" s="41">
        <v>0.9</v>
      </c>
      <c r="AA78" s="41">
        <v>0.9</v>
      </c>
      <c r="AB78" s="67"/>
      <c r="AC78" s="75">
        <f t="shared" si="37"/>
        <v>0.9</v>
      </c>
      <c r="AD78" s="46">
        <f t="shared" si="38"/>
        <v>0.9</v>
      </c>
      <c r="AE78" s="46">
        <f t="shared" si="39"/>
        <v>21.599999999999994</v>
      </c>
      <c r="AF78" s="46"/>
    </row>
    <row r="79" spans="1:32" hidden="1" x14ac:dyDescent="0.2">
      <c r="C79" s="40" t="s">
        <v>2</v>
      </c>
      <c r="D79" s="41">
        <v>0.9</v>
      </c>
      <c r="E79" s="41">
        <v>0.9</v>
      </c>
      <c r="F79" s="41">
        <v>0.9</v>
      </c>
      <c r="G79" s="41">
        <v>0.9</v>
      </c>
      <c r="H79" s="41">
        <v>0.9</v>
      </c>
      <c r="I79" s="41">
        <v>0.9</v>
      </c>
      <c r="J79" s="41">
        <v>0.9</v>
      </c>
      <c r="K79" s="41">
        <v>0.9</v>
      </c>
      <c r="L79" s="41">
        <v>0.9</v>
      </c>
      <c r="M79" s="41">
        <v>0.9</v>
      </c>
      <c r="N79" s="41">
        <v>0.9</v>
      </c>
      <c r="O79" s="41">
        <v>0.9</v>
      </c>
      <c r="P79" s="41">
        <v>0.9</v>
      </c>
      <c r="Q79" s="41">
        <v>0.9</v>
      </c>
      <c r="R79" s="41">
        <v>0.9</v>
      </c>
      <c r="S79" s="41">
        <v>0.9</v>
      </c>
      <c r="T79" s="41">
        <v>0.9</v>
      </c>
      <c r="U79" s="41">
        <v>0.9</v>
      </c>
      <c r="V79" s="41">
        <v>0.9</v>
      </c>
      <c r="W79" s="41">
        <v>0.9</v>
      </c>
      <c r="X79" s="41">
        <v>0.9</v>
      </c>
      <c r="Y79" s="41">
        <v>0.9</v>
      </c>
      <c r="Z79" s="41">
        <v>0.9</v>
      </c>
      <c r="AA79" s="41">
        <v>0.9</v>
      </c>
      <c r="AB79" s="67"/>
      <c r="AC79" s="106">
        <f t="shared" si="37"/>
        <v>0.9</v>
      </c>
      <c r="AD79" s="50">
        <f t="shared" si="38"/>
        <v>0.9</v>
      </c>
      <c r="AE79" s="50">
        <f t="shared" si="39"/>
        <v>21.599999999999994</v>
      </c>
      <c r="AF79" s="50"/>
    </row>
    <row r="80" spans="1:32" hidden="1" x14ac:dyDescent="0.2">
      <c r="A80" s="68" t="s">
        <v>39</v>
      </c>
      <c r="B80" s="68" t="s">
        <v>29</v>
      </c>
      <c r="C80" s="78" t="s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0.1</v>
      </c>
      <c r="L80" s="70">
        <v>0.2</v>
      </c>
      <c r="M80" s="70">
        <v>0.9</v>
      </c>
      <c r="N80" s="70">
        <v>0.9</v>
      </c>
      <c r="O80" s="70">
        <v>0.45</v>
      </c>
      <c r="P80" s="70">
        <v>0.45</v>
      </c>
      <c r="Q80" s="70">
        <v>0.9</v>
      </c>
      <c r="R80" s="70">
        <v>0.9</v>
      </c>
      <c r="S80" s="70">
        <v>0.9</v>
      </c>
      <c r="T80" s="70">
        <v>0.9</v>
      </c>
      <c r="U80" s="70">
        <v>0.9</v>
      </c>
      <c r="V80" s="70">
        <v>0.1</v>
      </c>
      <c r="W80" s="70">
        <v>0.1</v>
      </c>
      <c r="X80" s="70">
        <v>0</v>
      </c>
      <c r="Y80" s="70">
        <v>0</v>
      </c>
      <c r="Z80" s="70">
        <v>0</v>
      </c>
      <c r="AA80" s="70">
        <v>0</v>
      </c>
      <c r="AB80" s="67"/>
      <c r="AC80" s="75">
        <f t="shared" si="37"/>
        <v>0.9</v>
      </c>
      <c r="AD80" s="46">
        <f t="shared" si="38"/>
        <v>0</v>
      </c>
      <c r="AE80" s="46">
        <f t="shared" si="39"/>
        <v>7.7000000000000011</v>
      </c>
      <c r="AF80" s="39">
        <f>SUMPRODUCT(AE80:AE82,Notes!$C$49:$C$51)</f>
        <v>2149.3000000000002</v>
      </c>
    </row>
    <row r="81" spans="1:32" hidden="1" x14ac:dyDescent="0.2">
      <c r="A81" s="68"/>
      <c r="B81" s="68"/>
      <c r="C81" s="78" t="s">
        <v>1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0.1</v>
      </c>
      <c r="L81" s="70">
        <v>0.1</v>
      </c>
      <c r="M81" s="70">
        <v>0.3</v>
      </c>
      <c r="N81" s="70">
        <v>0.3</v>
      </c>
      <c r="O81" s="70">
        <v>0.3</v>
      </c>
      <c r="P81" s="70">
        <v>0.3</v>
      </c>
      <c r="Q81" s="70">
        <v>0.1</v>
      </c>
      <c r="R81" s="70">
        <v>0.1</v>
      </c>
      <c r="S81" s="70">
        <v>0.1</v>
      </c>
      <c r="T81" s="70">
        <v>0.1</v>
      </c>
      <c r="U81" s="70">
        <v>0.1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67"/>
      <c r="AC81" s="75">
        <f t="shared" si="37"/>
        <v>0.3</v>
      </c>
      <c r="AD81" s="46">
        <f t="shared" si="38"/>
        <v>0</v>
      </c>
      <c r="AE81" s="46">
        <f t="shared" si="39"/>
        <v>1.9000000000000006</v>
      </c>
      <c r="AF81" s="46"/>
    </row>
    <row r="82" spans="1:32" hidden="1" x14ac:dyDescent="0.2">
      <c r="A82" s="68"/>
      <c r="B82" s="68"/>
      <c r="C82" s="78" t="s">
        <v>2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0.1</v>
      </c>
      <c r="L82" s="70">
        <v>0.1</v>
      </c>
      <c r="M82" s="70">
        <v>0.3</v>
      </c>
      <c r="N82" s="70">
        <v>0.3</v>
      </c>
      <c r="O82" s="70">
        <v>0.3</v>
      </c>
      <c r="P82" s="70">
        <v>0.3</v>
      </c>
      <c r="Q82" s="70">
        <v>0.1</v>
      </c>
      <c r="R82" s="70">
        <v>0.1</v>
      </c>
      <c r="S82" s="70">
        <v>0.1</v>
      </c>
      <c r="T82" s="70">
        <v>0.1</v>
      </c>
      <c r="U82" s="70">
        <v>0.1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67"/>
      <c r="AC82" s="106">
        <f t="shared" si="37"/>
        <v>0.3</v>
      </c>
      <c r="AD82" s="50">
        <f t="shared" si="38"/>
        <v>0</v>
      </c>
      <c r="AE82" s="50">
        <f t="shared" si="39"/>
        <v>1.9000000000000006</v>
      </c>
      <c r="AF82" s="50"/>
    </row>
    <row r="83" spans="1:32" hidden="1" x14ac:dyDescent="0.2">
      <c r="A83" s="32" t="s">
        <v>34</v>
      </c>
      <c r="B83" s="32" t="s">
        <v>29</v>
      </c>
      <c r="C83" s="40" t="s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67"/>
      <c r="AC83" s="75">
        <f>MAX(D83:AA83)</f>
        <v>0</v>
      </c>
      <c r="AD83" s="46">
        <f>MIN(D83:AA83)</f>
        <v>0</v>
      </c>
      <c r="AE83" s="46">
        <f>SUM(D83:AA83)</f>
        <v>0</v>
      </c>
      <c r="AF83" s="39">
        <f>SUMPRODUCT(AE83:AE85,Notes!$C$49:$C$51)</f>
        <v>0</v>
      </c>
    </row>
    <row r="84" spans="1:32" hidden="1" x14ac:dyDescent="0.2">
      <c r="C84" s="40" t="s">
        <v>1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67"/>
      <c r="AC84" s="75">
        <f>MAX(D84:AA84)</f>
        <v>0</v>
      </c>
      <c r="AD84" s="46">
        <f>MIN(D84:AA84)</f>
        <v>0</v>
      </c>
      <c r="AE84" s="46">
        <f>SUM(D84:AA84)</f>
        <v>0</v>
      </c>
      <c r="AF84" s="46"/>
    </row>
    <row r="85" spans="1:32" hidden="1" x14ac:dyDescent="0.2">
      <c r="C85" s="40" t="s">
        <v>2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67"/>
      <c r="AC85" s="106">
        <f>MAX(D85:AA85)</f>
        <v>0</v>
      </c>
      <c r="AD85" s="50">
        <f>MIN(D85:AA85)</f>
        <v>0</v>
      </c>
      <c r="AE85" s="50">
        <f>SUM(D85:AA85)</f>
        <v>0</v>
      </c>
      <c r="AF85" s="50"/>
    </row>
    <row r="86" spans="1:32" hidden="1" x14ac:dyDescent="0.2">
      <c r="A86" s="68" t="s">
        <v>41</v>
      </c>
      <c r="B86" s="68" t="s">
        <v>29</v>
      </c>
      <c r="C86" s="78" t="s">
        <v>0</v>
      </c>
      <c r="D86" s="70">
        <v>0.9</v>
      </c>
      <c r="E86" s="70">
        <v>0.9</v>
      </c>
      <c r="F86" s="70">
        <v>0.9</v>
      </c>
      <c r="G86" s="70">
        <v>0.9</v>
      </c>
      <c r="H86" s="70">
        <v>0.9</v>
      </c>
      <c r="I86" s="70">
        <v>0.9</v>
      </c>
      <c r="J86" s="70">
        <v>0.9</v>
      </c>
      <c r="K86" s="70">
        <v>0.9</v>
      </c>
      <c r="L86" s="70">
        <v>0.9</v>
      </c>
      <c r="M86" s="70">
        <v>0.9</v>
      </c>
      <c r="N86" s="70">
        <v>0.9</v>
      </c>
      <c r="O86" s="70">
        <v>0.9</v>
      </c>
      <c r="P86" s="70">
        <v>0.9</v>
      </c>
      <c r="Q86" s="70">
        <v>0.9</v>
      </c>
      <c r="R86" s="70">
        <v>0.9</v>
      </c>
      <c r="S86" s="70">
        <v>0.9</v>
      </c>
      <c r="T86" s="70">
        <v>0.9</v>
      </c>
      <c r="U86" s="70">
        <v>0.9</v>
      </c>
      <c r="V86" s="70">
        <v>0.9</v>
      </c>
      <c r="W86" s="70">
        <v>0.9</v>
      </c>
      <c r="X86" s="70">
        <v>0.9</v>
      </c>
      <c r="Y86" s="70">
        <v>0.9</v>
      </c>
      <c r="Z86" s="70">
        <v>0.9</v>
      </c>
      <c r="AA86" s="70">
        <v>0.9</v>
      </c>
      <c r="AB86" s="67"/>
      <c r="AC86" s="75">
        <f t="shared" si="37"/>
        <v>0.9</v>
      </c>
      <c r="AD86" s="46">
        <f t="shared" si="38"/>
        <v>0.9</v>
      </c>
      <c r="AE86" s="46">
        <f t="shared" ref="AE86:AE88" si="43">SUM(D86:AA86)</f>
        <v>21.599999999999994</v>
      </c>
      <c r="AF86" s="39">
        <f>SUMPRODUCT(AE86:AE88,Notes!$C$49:$C$51)</f>
        <v>7883.9999999999982</v>
      </c>
    </row>
    <row r="87" spans="1:32" hidden="1" x14ac:dyDescent="0.2">
      <c r="A87" s="68"/>
      <c r="B87" s="68"/>
      <c r="C87" s="78" t="s">
        <v>1</v>
      </c>
      <c r="D87" s="70">
        <v>0.9</v>
      </c>
      <c r="E87" s="70">
        <v>0.9</v>
      </c>
      <c r="F87" s="70">
        <v>0.9</v>
      </c>
      <c r="G87" s="70">
        <v>0.9</v>
      </c>
      <c r="H87" s="70">
        <v>0.9</v>
      </c>
      <c r="I87" s="70">
        <v>0.9</v>
      </c>
      <c r="J87" s="70">
        <v>0.9</v>
      </c>
      <c r="K87" s="70">
        <v>0.9</v>
      </c>
      <c r="L87" s="70">
        <v>0.9</v>
      </c>
      <c r="M87" s="70">
        <v>0.9</v>
      </c>
      <c r="N87" s="70">
        <v>0.9</v>
      </c>
      <c r="O87" s="70">
        <v>0.9</v>
      </c>
      <c r="P87" s="70">
        <v>0.9</v>
      </c>
      <c r="Q87" s="70">
        <v>0.9</v>
      </c>
      <c r="R87" s="70">
        <v>0.9</v>
      </c>
      <c r="S87" s="70">
        <v>0.9</v>
      </c>
      <c r="T87" s="70">
        <v>0.9</v>
      </c>
      <c r="U87" s="70">
        <v>0.9</v>
      </c>
      <c r="V87" s="70">
        <v>0.9</v>
      </c>
      <c r="W87" s="70">
        <v>0.9</v>
      </c>
      <c r="X87" s="70">
        <v>0.9</v>
      </c>
      <c r="Y87" s="70">
        <v>0.9</v>
      </c>
      <c r="Z87" s="70">
        <v>0.9</v>
      </c>
      <c r="AA87" s="70">
        <v>0.9</v>
      </c>
      <c r="AB87" s="67"/>
      <c r="AC87" s="75">
        <f t="shared" si="37"/>
        <v>0.9</v>
      </c>
      <c r="AD87" s="46">
        <f t="shared" si="38"/>
        <v>0.9</v>
      </c>
      <c r="AE87" s="46">
        <f t="shared" si="43"/>
        <v>21.599999999999994</v>
      </c>
      <c r="AF87" s="46"/>
    </row>
    <row r="88" spans="1:32" hidden="1" x14ac:dyDescent="0.2">
      <c r="A88" s="68"/>
      <c r="B88" s="68"/>
      <c r="C88" s="78" t="s">
        <v>2</v>
      </c>
      <c r="D88" s="70">
        <v>0.9</v>
      </c>
      <c r="E88" s="70">
        <v>0.9</v>
      </c>
      <c r="F88" s="70">
        <v>0.9</v>
      </c>
      <c r="G88" s="70">
        <v>0.9</v>
      </c>
      <c r="H88" s="70">
        <v>0.9</v>
      </c>
      <c r="I88" s="70">
        <v>0.9</v>
      </c>
      <c r="J88" s="70">
        <v>0.9</v>
      </c>
      <c r="K88" s="70">
        <v>0.9</v>
      </c>
      <c r="L88" s="70">
        <v>0.9</v>
      </c>
      <c r="M88" s="70">
        <v>0.9</v>
      </c>
      <c r="N88" s="70">
        <v>0.9</v>
      </c>
      <c r="O88" s="70">
        <v>0.9</v>
      </c>
      <c r="P88" s="70">
        <v>0.9</v>
      </c>
      <c r="Q88" s="70">
        <v>0.9</v>
      </c>
      <c r="R88" s="70">
        <v>0.9</v>
      </c>
      <c r="S88" s="70">
        <v>0.9</v>
      </c>
      <c r="T88" s="70">
        <v>0.9</v>
      </c>
      <c r="U88" s="70">
        <v>0.9</v>
      </c>
      <c r="V88" s="70">
        <v>0.9</v>
      </c>
      <c r="W88" s="70">
        <v>0.9</v>
      </c>
      <c r="X88" s="70">
        <v>0.9</v>
      </c>
      <c r="Y88" s="70">
        <v>0.9</v>
      </c>
      <c r="Z88" s="70">
        <v>0.9</v>
      </c>
      <c r="AA88" s="70">
        <v>0.9</v>
      </c>
      <c r="AB88" s="67"/>
      <c r="AC88" s="106">
        <f t="shared" si="37"/>
        <v>0.9</v>
      </c>
      <c r="AD88" s="50">
        <f t="shared" si="38"/>
        <v>0.9</v>
      </c>
      <c r="AE88" s="50">
        <f t="shared" si="43"/>
        <v>21.599999999999994</v>
      </c>
      <c r="AF88" s="50"/>
    </row>
    <row r="89" spans="1:32" hidden="1" x14ac:dyDescent="0.2">
      <c r="A89" s="32" t="s">
        <v>42</v>
      </c>
      <c r="B89" s="32" t="s">
        <v>29</v>
      </c>
      <c r="C89" s="40" t="s">
        <v>0</v>
      </c>
      <c r="D89" s="41">
        <v>0.2</v>
      </c>
      <c r="E89" s="41">
        <v>0.2</v>
      </c>
      <c r="F89" s="41">
        <v>0.2</v>
      </c>
      <c r="G89" s="41">
        <v>0.2</v>
      </c>
      <c r="H89" s="41">
        <v>0.2</v>
      </c>
      <c r="I89" s="41">
        <v>0.2</v>
      </c>
      <c r="J89" s="41">
        <v>0.3</v>
      </c>
      <c r="K89" s="41">
        <v>0.4</v>
      </c>
      <c r="L89" s="41">
        <v>0.5</v>
      </c>
      <c r="M89" s="41">
        <v>0.7</v>
      </c>
      <c r="N89" s="41">
        <v>0.8</v>
      </c>
      <c r="O89" s="41">
        <v>0.2</v>
      </c>
      <c r="P89" s="41">
        <v>0.5</v>
      </c>
      <c r="Q89" s="41">
        <v>0.7</v>
      </c>
      <c r="R89" s="41">
        <v>0.9</v>
      </c>
      <c r="S89" s="41">
        <v>0.8</v>
      </c>
      <c r="T89" s="41">
        <v>0.5</v>
      </c>
      <c r="U89" s="41">
        <v>0.4</v>
      </c>
      <c r="V89" s="41">
        <v>0.3</v>
      </c>
      <c r="W89" s="41">
        <v>0.2</v>
      </c>
      <c r="X89" s="41">
        <v>0.2</v>
      </c>
      <c r="Y89" s="41">
        <v>0.2</v>
      </c>
      <c r="Z89" s="41">
        <v>0.2</v>
      </c>
      <c r="AA89" s="41">
        <v>0.2</v>
      </c>
      <c r="AB89" s="67"/>
      <c r="AC89" s="75">
        <f>MAX(D89:AA89)</f>
        <v>0.9</v>
      </c>
      <c r="AD89" s="46">
        <f>MIN(D89:AA89)</f>
        <v>0.2</v>
      </c>
      <c r="AE89" s="46">
        <f>SUM(D89:AA89)</f>
        <v>9.1999999999999975</v>
      </c>
      <c r="AF89" s="39">
        <f>SUMPRODUCT(AE89:AE91,Notes!$C$49:$C$51)</f>
        <v>2856.3999999999992</v>
      </c>
    </row>
    <row r="90" spans="1:32" hidden="1" x14ac:dyDescent="0.2">
      <c r="C90" s="40" t="s">
        <v>1</v>
      </c>
      <c r="D90" s="41">
        <v>0.2</v>
      </c>
      <c r="E90" s="41">
        <v>0.2</v>
      </c>
      <c r="F90" s="41">
        <v>0.2</v>
      </c>
      <c r="G90" s="41">
        <v>0.2</v>
      </c>
      <c r="H90" s="41">
        <v>0.2</v>
      </c>
      <c r="I90" s="41">
        <v>0.2</v>
      </c>
      <c r="J90" s="41">
        <v>0.2</v>
      </c>
      <c r="K90" s="41">
        <v>0.2</v>
      </c>
      <c r="L90" s="41">
        <v>0.2</v>
      </c>
      <c r="M90" s="41">
        <v>0.2</v>
      </c>
      <c r="N90" s="41">
        <v>0.2</v>
      </c>
      <c r="O90" s="41">
        <v>0.2</v>
      </c>
      <c r="P90" s="41">
        <v>0.2</v>
      </c>
      <c r="Q90" s="41">
        <v>0.2</v>
      </c>
      <c r="R90" s="41">
        <v>0.2</v>
      </c>
      <c r="S90" s="41">
        <v>0.2</v>
      </c>
      <c r="T90" s="41">
        <v>0.2</v>
      </c>
      <c r="U90" s="41">
        <v>0.2</v>
      </c>
      <c r="V90" s="41">
        <v>0.2</v>
      </c>
      <c r="W90" s="41">
        <v>0.2</v>
      </c>
      <c r="X90" s="41">
        <v>0.2</v>
      </c>
      <c r="Y90" s="41">
        <v>0.2</v>
      </c>
      <c r="Z90" s="41">
        <v>0.2</v>
      </c>
      <c r="AA90" s="41">
        <v>0.2</v>
      </c>
      <c r="AB90" s="67"/>
      <c r="AC90" s="75">
        <f>MAX(D90:AA90)</f>
        <v>0.2</v>
      </c>
      <c r="AD90" s="46">
        <f>MIN(D90:AA90)</f>
        <v>0.2</v>
      </c>
      <c r="AE90" s="46">
        <f>SUM(D90:AA90)</f>
        <v>4.8000000000000016</v>
      </c>
      <c r="AF90" s="46"/>
    </row>
    <row r="91" spans="1:32" hidden="1" x14ac:dyDescent="0.2">
      <c r="C91" s="40" t="s">
        <v>2</v>
      </c>
      <c r="D91" s="41">
        <v>0.2</v>
      </c>
      <c r="E91" s="41">
        <v>0.2</v>
      </c>
      <c r="F91" s="41">
        <v>0.2</v>
      </c>
      <c r="G91" s="41">
        <v>0.2</v>
      </c>
      <c r="H91" s="41">
        <v>0.2</v>
      </c>
      <c r="I91" s="41">
        <v>0.2</v>
      </c>
      <c r="J91" s="41">
        <v>0.2</v>
      </c>
      <c r="K91" s="41">
        <v>0.2</v>
      </c>
      <c r="L91" s="41">
        <v>0.2</v>
      </c>
      <c r="M91" s="41">
        <v>0.2</v>
      </c>
      <c r="N91" s="41">
        <v>0.2</v>
      </c>
      <c r="O91" s="41">
        <v>0.2</v>
      </c>
      <c r="P91" s="41">
        <v>0.2</v>
      </c>
      <c r="Q91" s="41">
        <v>0.2</v>
      </c>
      <c r="R91" s="41">
        <v>0.2</v>
      </c>
      <c r="S91" s="41">
        <v>0.2</v>
      </c>
      <c r="T91" s="41">
        <v>0.2</v>
      </c>
      <c r="U91" s="41">
        <v>0.2</v>
      </c>
      <c r="V91" s="41">
        <v>0.2</v>
      </c>
      <c r="W91" s="41">
        <v>0.2</v>
      </c>
      <c r="X91" s="41">
        <v>0.2</v>
      </c>
      <c r="Y91" s="41">
        <v>0.2</v>
      </c>
      <c r="Z91" s="41">
        <v>0.2</v>
      </c>
      <c r="AA91" s="41">
        <v>0.2</v>
      </c>
      <c r="AB91" s="67"/>
      <c r="AC91" s="106">
        <f>MAX(D91:AA91)</f>
        <v>0.2</v>
      </c>
      <c r="AD91" s="50">
        <f>MIN(D91:AA91)</f>
        <v>0.2</v>
      </c>
      <c r="AE91" s="50">
        <f>SUM(D91:AA91)</f>
        <v>4.8000000000000016</v>
      </c>
      <c r="AF91" s="50"/>
    </row>
    <row r="92" spans="1:32" hidden="1" x14ac:dyDescent="0.2">
      <c r="A92" s="68" t="s">
        <v>45</v>
      </c>
      <c r="B92" s="68" t="s">
        <v>29</v>
      </c>
      <c r="C92" s="78" t="s">
        <v>0</v>
      </c>
      <c r="D92" s="70">
        <v>0.2</v>
      </c>
      <c r="E92" s="70">
        <v>0.2</v>
      </c>
      <c r="F92" s="70">
        <v>0.2</v>
      </c>
      <c r="G92" s="70">
        <v>0.2</v>
      </c>
      <c r="H92" s="70">
        <v>0.2</v>
      </c>
      <c r="I92" s="70">
        <v>0.2</v>
      </c>
      <c r="J92" s="70">
        <v>0.2</v>
      </c>
      <c r="K92" s="70">
        <v>0.3</v>
      </c>
      <c r="L92" s="70">
        <v>0.4</v>
      </c>
      <c r="M92" s="70">
        <v>0.5</v>
      </c>
      <c r="N92" s="70">
        <v>0.5</v>
      </c>
      <c r="O92" s="70">
        <v>0.5</v>
      </c>
      <c r="P92" s="70">
        <v>0.4</v>
      </c>
      <c r="Q92" s="70">
        <v>0.5</v>
      </c>
      <c r="R92" s="70">
        <v>0.5</v>
      </c>
      <c r="S92" s="70">
        <v>0.5</v>
      </c>
      <c r="T92" s="70">
        <v>0.5</v>
      </c>
      <c r="U92" s="70">
        <v>0.4</v>
      </c>
      <c r="V92" s="70">
        <v>0.3</v>
      </c>
      <c r="W92" s="70">
        <v>0.3</v>
      </c>
      <c r="X92" s="70">
        <v>0.2</v>
      </c>
      <c r="Y92" s="70">
        <v>0.2</v>
      </c>
      <c r="Z92" s="70">
        <v>0.2</v>
      </c>
      <c r="AA92" s="70">
        <v>0.2</v>
      </c>
      <c r="AB92" s="67"/>
      <c r="AC92" s="75">
        <f t="shared" ref="AC92:AC94" si="44">MAX(D92:AA92)</f>
        <v>0.5</v>
      </c>
      <c r="AD92" s="46">
        <f t="shared" ref="AD92:AD94" si="45">MIN(D92:AA92)</f>
        <v>0.2</v>
      </c>
      <c r="AE92" s="46">
        <f t="shared" ref="AE92:AE94" si="46">SUM(D92:AA92)</f>
        <v>7.8000000000000007</v>
      </c>
      <c r="AF92" s="39">
        <f>SUMPRODUCT(AE92:AE94,Notes!$C$49:$C$51)</f>
        <v>2676</v>
      </c>
    </row>
    <row r="93" spans="1:32" hidden="1" x14ac:dyDescent="0.2">
      <c r="A93" s="91"/>
      <c r="B93" s="91"/>
      <c r="C93" s="78" t="s">
        <v>1</v>
      </c>
      <c r="D93" s="70">
        <v>0.2</v>
      </c>
      <c r="E93" s="70">
        <v>0.2</v>
      </c>
      <c r="F93" s="70">
        <v>0.2</v>
      </c>
      <c r="G93" s="70">
        <v>0.2</v>
      </c>
      <c r="H93" s="70">
        <v>0.2</v>
      </c>
      <c r="I93" s="70">
        <v>0.2</v>
      </c>
      <c r="J93" s="70">
        <v>0.3</v>
      </c>
      <c r="K93" s="70">
        <v>0.3</v>
      </c>
      <c r="L93" s="70">
        <v>0.4</v>
      </c>
      <c r="M93" s="70">
        <v>0.4</v>
      </c>
      <c r="N93" s="70">
        <v>0.4</v>
      </c>
      <c r="O93" s="70">
        <v>0.4</v>
      </c>
      <c r="P93" s="70">
        <v>0.3</v>
      </c>
      <c r="Q93" s="70">
        <v>0.3</v>
      </c>
      <c r="R93" s="70">
        <v>0.3</v>
      </c>
      <c r="S93" s="70">
        <v>0.3</v>
      </c>
      <c r="T93" s="70">
        <v>0.3</v>
      </c>
      <c r="U93" s="70">
        <v>0.2</v>
      </c>
      <c r="V93" s="70">
        <v>0.2</v>
      </c>
      <c r="W93" s="70">
        <v>0.2</v>
      </c>
      <c r="X93" s="70">
        <v>0.2</v>
      </c>
      <c r="Y93" s="70">
        <v>0.2</v>
      </c>
      <c r="Z93" s="70">
        <v>0.2</v>
      </c>
      <c r="AA93" s="70">
        <v>0.2</v>
      </c>
      <c r="AB93" s="67"/>
      <c r="AC93" s="75">
        <f t="shared" si="44"/>
        <v>0.4</v>
      </c>
      <c r="AD93" s="46">
        <f t="shared" si="45"/>
        <v>0.2</v>
      </c>
      <c r="AE93" s="46">
        <f t="shared" si="46"/>
        <v>6.3000000000000007</v>
      </c>
      <c r="AF93" s="46"/>
    </row>
    <row r="94" spans="1:32" hidden="1" x14ac:dyDescent="0.2">
      <c r="A94" s="68"/>
      <c r="B94" s="68"/>
      <c r="C94" s="78" t="s">
        <v>2</v>
      </c>
      <c r="D94" s="70">
        <v>0.2</v>
      </c>
      <c r="E94" s="70">
        <v>0.2</v>
      </c>
      <c r="F94" s="70">
        <v>0.2</v>
      </c>
      <c r="G94" s="70">
        <v>0.2</v>
      </c>
      <c r="H94" s="70">
        <v>0.2</v>
      </c>
      <c r="I94" s="70">
        <v>0.2</v>
      </c>
      <c r="J94" s="70">
        <v>0.3</v>
      </c>
      <c r="K94" s="70">
        <v>0.3</v>
      </c>
      <c r="L94" s="70">
        <v>0.4</v>
      </c>
      <c r="M94" s="70">
        <v>0.4</v>
      </c>
      <c r="N94" s="70">
        <v>0.4</v>
      </c>
      <c r="O94" s="70">
        <v>0.4</v>
      </c>
      <c r="P94" s="70">
        <v>0.3</v>
      </c>
      <c r="Q94" s="70">
        <v>0.3</v>
      </c>
      <c r="R94" s="70">
        <v>0.3</v>
      </c>
      <c r="S94" s="70">
        <v>0.3</v>
      </c>
      <c r="T94" s="70">
        <v>0.3</v>
      </c>
      <c r="U94" s="70">
        <v>0.2</v>
      </c>
      <c r="V94" s="70">
        <v>0.2</v>
      </c>
      <c r="W94" s="70">
        <v>0.2</v>
      </c>
      <c r="X94" s="70">
        <v>0.2</v>
      </c>
      <c r="Y94" s="70">
        <v>0.2</v>
      </c>
      <c r="Z94" s="70">
        <v>0.2</v>
      </c>
      <c r="AA94" s="70">
        <v>0.2</v>
      </c>
      <c r="AB94" s="67"/>
      <c r="AC94" s="106">
        <f t="shared" si="44"/>
        <v>0.4</v>
      </c>
      <c r="AD94" s="50">
        <f t="shared" si="45"/>
        <v>0.2</v>
      </c>
      <c r="AE94" s="50">
        <f t="shared" si="46"/>
        <v>6.3000000000000007</v>
      </c>
      <c r="AF94" s="50"/>
    </row>
    <row r="95" spans="1:32" hidden="1" x14ac:dyDescent="0.2">
      <c r="A95" s="32" t="s">
        <v>46</v>
      </c>
      <c r="B95" s="32" t="s">
        <v>29</v>
      </c>
      <c r="C95" s="40" t="s">
        <v>0</v>
      </c>
      <c r="D95" s="41">
        <v>1</v>
      </c>
      <c r="E95" s="41">
        <v>1</v>
      </c>
      <c r="F95" s="41">
        <v>1</v>
      </c>
      <c r="G95" s="41">
        <v>1</v>
      </c>
      <c r="H95" s="41">
        <v>1</v>
      </c>
      <c r="I95" s="41">
        <v>1</v>
      </c>
      <c r="J95" s="41">
        <v>1</v>
      </c>
      <c r="K95" s="41">
        <v>1</v>
      </c>
      <c r="L95" s="41">
        <v>1</v>
      </c>
      <c r="M95" s="41">
        <v>1</v>
      </c>
      <c r="N95" s="41">
        <v>1</v>
      </c>
      <c r="O95" s="41">
        <v>1</v>
      </c>
      <c r="P95" s="41">
        <v>1</v>
      </c>
      <c r="Q95" s="41">
        <v>1</v>
      </c>
      <c r="R95" s="41">
        <v>1</v>
      </c>
      <c r="S95" s="41">
        <v>1</v>
      </c>
      <c r="T95" s="41">
        <v>1</v>
      </c>
      <c r="U95" s="41">
        <v>1</v>
      </c>
      <c r="V95" s="41">
        <v>1</v>
      </c>
      <c r="W95" s="41">
        <v>1</v>
      </c>
      <c r="X95" s="41">
        <v>1</v>
      </c>
      <c r="Y95" s="41">
        <v>1</v>
      </c>
      <c r="Z95" s="41">
        <v>1</v>
      </c>
      <c r="AA95" s="41">
        <v>1</v>
      </c>
      <c r="AB95" s="67"/>
      <c r="AC95" s="75">
        <f t="shared" ref="AC95:AC97" si="47">MAX(D95:AA95)</f>
        <v>1</v>
      </c>
      <c r="AD95" s="46">
        <f t="shared" ref="AD95:AD97" si="48">MIN(D95:AA95)</f>
        <v>1</v>
      </c>
      <c r="AE95" s="46">
        <f t="shared" ref="AE95:AE97" si="49">SUM(D95:AA95)</f>
        <v>24</v>
      </c>
      <c r="AF95" s="39">
        <f>SUMPRODUCT(AE95:AE97,Notes!$C$49:$C$51)</f>
        <v>8760</v>
      </c>
    </row>
    <row r="96" spans="1:32" hidden="1" x14ac:dyDescent="0.2">
      <c r="A96" s="87"/>
      <c r="B96" s="87"/>
      <c r="C96" s="40" t="s">
        <v>1</v>
      </c>
      <c r="D96" s="41">
        <v>1</v>
      </c>
      <c r="E96" s="41">
        <v>1</v>
      </c>
      <c r="F96" s="41">
        <v>1</v>
      </c>
      <c r="G96" s="41">
        <v>1</v>
      </c>
      <c r="H96" s="41">
        <v>1</v>
      </c>
      <c r="I96" s="41">
        <v>1</v>
      </c>
      <c r="J96" s="41">
        <v>1</v>
      </c>
      <c r="K96" s="41">
        <v>1</v>
      </c>
      <c r="L96" s="41">
        <v>1</v>
      </c>
      <c r="M96" s="41">
        <v>1</v>
      </c>
      <c r="N96" s="41">
        <v>1</v>
      </c>
      <c r="O96" s="41">
        <v>1</v>
      </c>
      <c r="P96" s="41">
        <v>1</v>
      </c>
      <c r="Q96" s="41">
        <v>1</v>
      </c>
      <c r="R96" s="41">
        <v>1</v>
      </c>
      <c r="S96" s="41">
        <v>1</v>
      </c>
      <c r="T96" s="41">
        <v>1</v>
      </c>
      <c r="U96" s="41">
        <v>1</v>
      </c>
      <c r="V96" s="41">
        <v>1</v>
      </c>
      <c r="W96" s="41">
        <v>1</v>
      </c>
      <c r="X96" s="41">
        <v>1</v>
      </c>
      <c r="Y96" s="41">
        <v>1</v>
      </c>
      <c r="Z96" s="41">
        <v>1</v>
      </c>
      <c r="AA96" s="41">
        <v>1</v>
      </c>
      <c r="AB96" s="67"/>
      <c r="AC96" s="75">
        <f t="shared" si="47"/>
        <v>1</v>
      </c>
      <c r="AD96" s="46">
        <f t="shared" si="48"/>
        <v>1</v>
      </c>
      <c r="AE96" s="46">
        <f t="shared" si="49"/>
        <v>24</v>
      </c>
      <c r="AF96" s="46"/>
    </row>
    <row r="97" spans="1:32" hidden="1" x14ac:dyDescent="0.2">
      <c r="A97" s="36"/>
      <c r="B97" s="36"/>
      <c r="C97" s="82" t="s">
        <v>2</v>
      </c>
      <c r="D97" s="83">
        <v>1</v>
      </c>
      <c r="E97" s="83">
        <v>1</v>
      </c>
      <c r="F97" s="83">
        <v>1</v>
      </c>
      <c r="G97" s="83">
        <v>1</v>
      </c>
      <c r="H97" s="83">
        <v>1</v>
      </c>
      <c r="I97" s="83">
        <v>1</v>
      </c>
      <c r="J97" s="83">
        <v>1</v>
      </c>
      <c r="K97" s="83">
        <v>1</v>
      </c>
      <c r="L97" s="83">
        <v>1</v>
      </c>
      <c r="M97" s="83">
        <v>1</v>
      </c>
      <c r="N97" s="83">
        <v>1</v>
      </c>
      <c r="O97" s="83">
        <v>1</v>
      </c>
      <c r="P97" s="83">
        <v>1</v>
      </c>
      <c r="Q97" s="83">
        <v>1</v>
      </c>
      <c r="R97" s="83">
        <v>1</v>
      </c>
      <c r="S97" s="83">
        <v>1</v>
      </c>
      <c r="T97" s="83">
        <v>1</v>
      </c>
      <c r="U97" s="83">
        <v>1</v>
      </c>
      <c r="V97" s="83">
        <v>1</v>
      </c>
      <c r="W97" s="83">
        <v>1</v>
      </c>
      <c r="X97" s="83">
        <v>1</v>
      </c>
      <c r="Y97" s="83">
        <v>1</v>
      </c>
      <c r="Z97" s="83">
        <v>1</v>
      </c>
      <c r="AA97" s="83">
        <v>1</v>
      </c>
      <c r="AB97" s="67"/>
      <c r="AC97" s="106">
        <f t="shared" si="47"/>
        <v>1</v>
      </c>
      <c r="AD97" s="50">
        <f t="shared" si="48"/>
        <v>1</v>
      </c>
      <c r="AE97" s="50">
        <f t="shared" si="49"/>
        <v>24</v>
      </c>
      <c r="AF97" s="50"/>
    </row>
    <row r="98" spans="1:32" hidden="1" x14ac:dyDescent="0.2">
      <c r="AC98" s="75"/>
      <c r="AD98" s="46"/>
      <c r="AE98" s="46"/>
      <c r="AF98" s="46"/>
    </row>
    <row r="99" spans="1:32" hidden="1" x14ac:dyDescent="0.2">
      <c r="A99" s="44" t="s">
        <v>147</v>
      </c>
      <c r="B99" s="36"/>
      <c r="C99" s="82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C99" s="106"/>
      <c r="AD99" s="50"/>
      <c r="AE99" s="50"/>
      <c r="AF99" s="50"/>
    </row>
    <row r="100" spans="1:32" hidden="1" x14ac:dyDescent="0.2">
      <c r="A100" s="32" t="s">
        <v>89</v>
      </c>
      <c r="B100" s="32" t="s">
        <v>29</v>
      </c>
      <c r="C100" s="40" t="s">
        <v>47</v>
      </c>
      <c r="D100" s="74">
        <v>0.05</v>
      </c>
      <c r="E100" s="74">
        <v>0.05</v>
      </c>
      <c r="F100" s="74">
        <v>0.05</v>
      </c>
      <c r="G100" s="74">
        <v>0.05</v>
      </c>
      <c r="H100" s="74">
        <v>0.05</v>
      </c>
      <c r="I100" s="74">
        <v>0.05</v>
      </c>
      <c r="J100" s="74">
        <v>0.05</v>
      </c>
      <c r="K100" s="74">
        <v>0.1</v>
      </c>
      <c r="L100" s="74">
        <v>0.2</v>
      </c>
      <c r="M100" s="74">
        <v>0.9</v>
      </c>
      <c r="N100" s="74">
        <v>0.9</v>
      </c>
      <c r="O100" s="74">
        <v>0.45</v>
      </c>
      <c r="P100" s="74">
        <v>0.45</v>
      </c>
      <c r="Q100" s="74">
        <v>0.9</v>
      </c>
      <c r="R100" s="74">
        <v>0.9</v>
      </c>
      <c r="S100" s="74">
        <v>0.9</v>
      </c>
      <c r="T100" s="74">
        <v>0.9</v>
      </c>
      <c r="U100" s="74">
        <v>0.9</v>
      </c>
      <c r="V100" s="74">
        <v>0.3</v>
      </c>
      <c r="W100" s="74">
        <v>0.1</v>
      </c>
      <c r="X100" s="74">
        <v>0.1</v>
      </c>
      <c r="Y100" s="74">
        <v>0.1</v>
      </c>
      <c r="Z100" s="74">
        <v>0.05</v>
      </c>
      <c r="AA100" s="74">
        <v>0.05</v>
      </c>
      <c r="AC100" s="75">
        <f t="shared" ref="AC100:AC105" si="50">MAX(D100:AA100)</f>
        <v>0.9</v>
      </c>
      <c r="AD100" s="46">
        <f t="shared" ref="AD100:AD105" si="51">MIN(D100:AA100)</f>
        <v>0.05</v>
      </c>
      <c r="AE100" s="46">
        <f t="shared" ref="AE100:AE105" si="52">SUM(D100:AA100)</f>
        <v>8.5500000000000025</v>
      </c>
      <c r="AF100" s="39">
        <f>SUMPRODUCT(AE100:AE102,Notes!$C$49:$C$51)</f>
        <v>2436.7500000000005</v>
      </c>
    </row>
    <row r="101" spans="1:32" hidden="1" x14ac:dyDescent="0.2">
      <c r="C101" s="40" t="s">
        <v>48</v>
      </c>
      <c r="D101" s="74">
        <v>0.05</v>
      </c>
      <c r="E101" s="74">
        <v>0.05</v>
      </c>
      <c r="F101" s="74">
        <v>0.05</v>
      </c>
      <c r="G101" s="74">
        <v>0.05</v>
      </c>
      <c r="H101" s="74">
        <v>0.05</v>
      </c>
      <c r="I101" s="74">
        <v>0.05</v>
      </c>
      <c r="J101" s="74">
        <v>0.05</v>
      </c>
      <c r="K101" s="74">
        <v>0.1</v>
      </c>
      <c r="L101" s="74">
        <v>0.1</v>
      </c>
      <c r="M101" s="74">
        <v>0.3</v>
      </c>
      <c r="N101" s="74">
        <v>0.3</v>
      </c>
      <c r="O101" s="74">
        <v>0.3</v>
      </c>
      <c r="P101" s="74">
        <v>0.3</v>
      </c>
      <c r="Q101" s="74">
        <v>0.1</v>
      </c>
      <c r="R101" s="74">
        <v>0.1</v>
      </c>
      <c r="S101" s="74">
        <v>0.1</v>
      </c>
      <c r="T101" s="74">
        <v>0.1</v>
      </c>
      <c r="U101" s="74">
        <v>0.1</v>
      </c>
      <c r="V101" s="74">
        <v>0.05</v>
      </c>
      <c r="W101" s="74">
        <v>0.05</v>
      </c>
      <c r="X101" s="74">
        <v>0.05</v>
      </c>
      <c r="Y101" s="74">
        <v>0.05</v>
      </c>
      <c r="Z101" s="74">
        <v>0.05</v>
      </c>
      <c r="AA101" s="74">
        <v>0.05</v>
      </c>
      <c r="AC101" s="75">
        <f t="shared" si="50"/>
        <v>0.3</v>
      </c>
      <c r="AD101" s="46">
        <f t="shared" si="51"/>
        <v>0.05</v>
      </c>
      <c r="AE101" s="46">
        <f t="shared" si="52"/>
        <v>2.5499999999999994</v>
      </c>
      <c r="AF101" s="46"/>
    </row>
    <row r="102" spans="1:32" hidden="1" x14ac:dyDescent="0.2">
      <c r="A102" s="36"/>
      <c r="B102" s="36"/>
      <c r="C102" s="82" t="s">
        <v>49</v>
      </c>
      <c r="D102" s="99">
        <v>0.05</v>
      </c>
      <c r="E102" s="99">
        <v>0.05</v>
      </c>
      <c r="F102" s="99">
        <v>0.05</v>
      </c>
      <c r="G102" s="99">
        <v>0.05</v>
      </c>
      <c r="H102" s="99">
        <v>0.05</v>
      </c>
      <c r="I102" s="99">
        <v>0.05</v>
      </c>
      <c r="J102" s="99">
        <v>0.05</v>
      </c>
      <c r="K102" s="99">
        <v>0.1</v>
      </c>
      <c r="L102" s="99">
        <v>0.1</v>
      </c>
      <c r="M102" s="99">
        <v>0.3</v>
      </c>
      <c r="N102" s="99">
        <v>0.3</v>
      </c>
      <c r="O102" s="99">
        <v>0.3</v>
      </c>
      <c r="P102" s="99">
        <v>0.3</v>
      </c>
      <c r="Q102" s="99">
        <v>0.1</v>
      </c>
      <c r="R102" s="99">
        <v>0.1</v>
      </c>
      <c r="S102" s="99">
        <v>0.1</v>
      </c>
      <c r="T102" s="99">
        <v>0.1</v>
      </c>
      <c r="U102" s="99">
        <v>0.1</v>
      </c>
      <c r="V102" s="99">
        <v>0.05</v>
      </c>
      <c r="W102" s="99">
        <v>0.05</v>
      </c>
      <c r="X102" s="99">
        <v>0.05</v>
      </c>
      <c r="Y102" s="99">
        <v>0.05</v>
      </c>
      <c r="Z102" s="99">
        <v>0.05</v>
      </c>
      <c r="AA102" s="99">
        <v>0.05</v>
      </c>
      <c r="AC102" s="106">
        <f t="shared" si="50"/>
        <v>0.3</v>
      </c>
      <c r="AD102" s="50">
        <f t="shared" si="51"/>
        <v>0.05</v>
      </c>
      <c r="AE102" s="50">
        <f t="shared" si="52"/>
        <v>2.5499999999999994</v>
      </c>
      <c r="AF102" s="50"/>
    </row>
    <row r="103" spans="1:32" hidden="1" x14ac:dyDescent="0.2">
      <c r="A103" s="32" t="s">
        <v>90</v>
      </c>
      <c r="B103" s="32" t="s">
        <v>29</v>
      </c>
      <c r="C103" s="40" t="s">
        <v>47</v>
      </c>
      <c r="D103" s="74">
        <v>0.2</v>
      </c>
      <c r="E103" s="74">
        <v>0.2</v>
      </c>
      <c r="F103" s="74">
        <v>0.2</v>
      </c>
      <c r="G103" s="74">
        <v>0.2</v>
      </c>
      <c r="H103" s="74">
        <v>0.2</v>
      </c>
      <c r="I103" s="74">
        <v>0.2</v>
      </c>
      <c r="J103" s="74">
        <v>0.3</v>
      </c>
      <c r="K103" s="74">
        <v>0.5</v>
      </c>
      <c r="L103" s="74">
        <v>0.9</v>
      </c>
      <c r="M103" s="74">
        <v>0.9</v>
      </c>
      <c r="N103" s="74">
        <v>0.9</v>
      </c>
      <c r="O103" s="74">
        <v>0.9</v>
      </c>
      <c r="P103" s="74">
        <v>0.8</v>
      </c>
      <c r="Q103" s="74">
        <v>0.9</v>
      </c>
      <c r="R103" s="74">
        <v>0.9</v>
      </c>
      <c r="S103" s="74">
        <v>0.9</v>
      </c>
      <c r="T103" s="74">
        <v>0.9</v>
      </c>
      <c r="U103" s="74">
        <v>0.9</v>
      </c>
      <c r="V103" s="74">
        <v>0.5</v>
      </c>
      <c r="W103" s="74">
        <v>0.5</v>
      </c>
      <c r="X103" s="74">
        <v>0.3</v>
      </c>
      <c r="Y103" s="74">
        <v>0.3</v>
      </c>
      <c r="Z103" s="74">
        <v>0.2</v>
      </c>
      <c r="AA103" s="74">
        <v>0.2</v>
      </c>
      <c r="AC103" s="75">
        <f t="shared" si="50"/>
        <v>0.9</v>
      </c>
      <c r="AD103" s="46">
        <f t="shared" si="51"/>
        <v>0.2</v>
      </c>
      <c r="AE103" s="46">
        <f t="shared" si="52"/>
        <v>12.900000000000002</v>
      </c>
      <c r="AF103" s="39">
        <f>SUMPRODUCT(AE103:AE105,Notes!$C$49:$C$51)</f>
        <v>3705.3</v>
      </c>
    </row>
    <row r="104" spans="1:32" hidden="1" x14ac:dyDescent="0.2">
      <c r="C104" s="40" t="s">
        <v>48</v>
      </c>
      <c r="D104" s="74">
        <v>0.1</v>
      </c>
      <c r="E104" s="74">
        <v>0.1</v>
      </c>
      <c r="F104" s="74">
        <v>0.1</v>
      </c>
      <c r="G104" s="74">
        <v>0.1</v>
      </c>
      <c r="H104" s="74">
        <v>0.1</v>
      </c>
      <c r="I104" s="74">
        <v>0.1</v>
      </c>
      <c r="J104" s="74">
        <v>0.1</v>
      </c>
      <c r="K104" s="74">
        <v>0.1</v>
      </c>
      <c r="L104" s="74">
        <v>0.4</v>
      </c>
      <c r="M104" s="74">
        <v>0.4</v>
      </c>
      <c r="N104" s="74">
        <v>0.4</v>
      </c>
      <c r="O104" s="74">
        <v>0.4</v>
      </c>
      <c r="P104" s="74">
        <v>0.2</v>
      </c>
      <c r="Q104" s="74">
        <v>0.2</v>
      </c>
      <c r="R104" s="74">
        <v>0.2</v>
      </c>
      <c r="S104" s="74">
        <v>0.2</v>
      </c>
      <c r="T104" s="74">
        <v>0.2</v>
      </c>
      <c r="U104" s="74">
        <v>0.1</v>
      </c>
      <c r="V104" s="74">
        <v>0.1</v>
      </c>
      <c r="W104" s="74">
        <v>0.1</v>
      </c>
      <c r="X104" s="74">
        <v>0.1</v>
      </c>
      <c r="Y104" s="74">
        <v>0.1</v>
      </c>
      <c r="Z104" s="74">
        <v>0.1</v>
      </c>
      <c r="AA104" s="74">
        <v>0.1</v>
      </c>
      <c r="AC104" s="75">
        <f t="shared" si="50"/>
        <v>0.4</v>
      </c>
      <c r="AD104" s="46">
        <f t="shared" si="51"/>
        <v>0.1</v>
      </c>
      <c r="AE104" s="46">
        <f t="shared" si="52"/>
        <v>4.1000000000000005</v>
      </c>
      <c r="AF104" s="46"/>
    </row>
    <row r="105" spans="1:32" hidden="1" x14ac:dyDescent="0.2">
      <c r="A105" s="36"/>
      <c r="B105" s="36"/>
      <c r="C105" s="82" t="s">
        <v>49</v>
      </c>
      <c r="D105" s="99">
        <v>0.1</v>
      </c>
      <c r="E105" s="99">
        <v>0.1</v>
      </c>
      <c r="F105" s="99">
        <v>0.1</v>
      </c>
      <c r="G105" s="99">
        <v>0.1</v>
      </c>
      <c r="H105" s="99">
        <v>0.1</v>
      </c>
      <c r="I105" s="99">
        <v>0.1</v>
      </c>
      <c r="J105" s="99">
        <v>0.1</v>
      </c>
      <c r="K105" s="99">
        <v>0.1</v>
      </c>
      <c r="L105" s="99">
        <v>0.4</v>
      </c>
      <c r="M105" s="99">
        <v>0.4</v>
      </c>
      <c r="N105" s="99">
        <v>0.4</v>
      </c>
      <c r="O105" s="99">
        <v>0.4</v>
      </c>
      <c r="P105" s="99">
        <v>0.2</v>
      </c>
      <c r="Q105" s="99">
        <v>0.2</v>
      </c>
      <c r="R105" s="99">
        <v>0.2</v>
      </c>
      <c r="S105" s="99">
        <v>0.2</v>
      </c>
      <c r="T105" s="99">
        <v>0.2</v>
      </c>
      <c r="U105" s="99">
        <v>0.1</v>
      </c>
      <c r="V105" s="99">
        <v>0.1</v>
      </c>
      <c r="W105" s="99">
        <v>0.1</v>
      </c>
      <c r="X105" s="99">
        <v>0.1</v>
      </c>
      <c r="Y105" s="99">
        <v>0.1</v>
      </c>
      <c r="Z105" s="99">
        <v>0.1</v>
      </c>
      <c r="AA105" s="99">
        <v>0.1</v>
      </c>
      <c r="AC105" s="106">
        <f t="shared" si="50"/>
        <v>0.4</v>
      </c>
      <c r="AD105" s="50">
        <f t="shared" si="51"/>
        <v>0.1</v>
      </c>
      <c r="AE105" s="50">
        <f t="shared" si="52"/>
        <v>4.1000000000000005</v>
      </c>
      <c r="AF105" s="50"/>
    </row>
    <row r="106" spans="1:32" hidden="1" x14ac:dyDescent="0.2">
      <c r="A106" s="32" t="s">
        <v>91</v>
      </c>
      <c r="B106" s="32" t="s">
        <v>56</v>
      </c>
      <c r="C106" s="40" t="s">
        <v>47</v>
      </c>
      <c r="D106" s="32">
        <v>1</v>
      </c>
      <c r="E106" s="32">
        <v>1</v>
      </c>
      <c r="F106" s="32">
        <v>1</v>
      </c>
      <c r="G106" s="32">
        <v>1</v>
      </c>
      <c r="H106" s="32">
        <v>1</v>
      </c>
      <c r="I106" s="32">
        <v>1</v>
      </c>
      <c r="J106" s="32">
        <v>1</v>
      </c>
      <c r="K106" s="32">
        <v>1</v>
      </c>
      <c r="L106" s="32">
        <v>1</v>
      </c>
      <c r="M106" s="32">
        <v>1</v>
      </c>
      <c r="N106" s="32">
        <v>1</v>
      </c>
      <c r="O106" s="32">
        <v>1</v>
      </c>
      <c r="P106" s="32">
        <v>1</v>
      </c>
      <c r="Q106" s="32">
        <v>1</v>
      </c>
      <c r="R106" s="32">
        <v>1</v>
      </c>
      <c r="S106" s="32">
        <v>1</v>
      </c>
      <c r="T106" s="32">
        <v>1</v>
      </c>
      <c r="U106" s="32">
        <v>1</v>
      </c>
      <c r="V106" s="32">
        <v>1</v>
      </c>
      <c r="W106" s="32">
        <v>1</v>
      </c>
      <c r="X106" s="32">
        <v>1</v>
      </c>
      <c r="Y106" s="32">
        <v>1</v>
      </c>
      <c r="Z106" s="32">
        <v>1</v>
      </c>
      <c r="AA106" s="32">
        <v>1</v>
      </c>
      <c r="AC106" s="75">
        <f>MAX(D106:AA106)</f>
        <v>1</v>
      </c>
      <c r="AD106" s="46">
        <f>MIN(D106:AA106)</f>
        <v>1</v>
      </c>
      <c r="AE106" s="46">
        <f>SUM(D106:AA106)</f>
        <v>24</v>
      </c>
      <c r="AF106" s="39">
        <f>SUMPRODUCT(AE106:AE108,Notes!$C$49:$C$51)</f>
        <v>8760</v>
      </c>
    </row>
    <row r="107" spans="1:32" hidden="1" x14ac:dyDescent="0.2">
      <c r="C107" s="40" t="s">
        <v>48</v>
      </c>
      <c r="D107" s="32">
        <v>1</v>
      </c>
      <c r="E107" s="32">
        <v>1</v>
      </c>
      <c r="F107" s="32">
        <v>1</v>
      </c>
      <c r="G107" s="32">
        <v>1</v>
      </c>
      <c r="H107" s="32">
        <v>1</v>
      </c>
      <c r="I107" s="32">
        <v>1</v>
      </c>
      <c r="J107" s="32">
        <v>1</v>
      </c>
      <c r="K107" s="32">
        <v>1</v>
      </c>
      <c r="L107" s="32">
        <v>1</v>
      </c>
      <c r="M107" s="32">
        <v>1</v>
      </c>
      <c r="N107" s="32">
        <v>1</v>
      </c>
      <c r="O107" s="32">
        <v>1</v>
      </c>
      <c r="P107" s="32">
        <v>1</v>
      </c>
      <c r="Q107" s="32">
        <v>1</v>
      </c>
      <c r="R107" s="32">
        <v>1</v>
      </c>
      <c r="S107" s="32">
        <v>1</v>
      </c>
      <c r="T107" s="32">
        <v>1</v>
      </c>
      <c r="U107" s="32">
        <v>1</v>
      </c>
      <c r="V107" s="32">
        <v>1</v>
      </c>
      <c r="W107" s="32">
        <v>1</v>
      </c>
      <c r="X107" s="32">
        <v>1</v>
      </c>
      <c r="Y107" s="32">
        <v>1</v>
      </c>
      <c r="Z107" s="32">
        <v>1</v>
      </c>
      <c r="AA107" s="32">
        <v>1</v>
      </c>
      <c r="AC107" s="75">
        <f>MAX(D107:AA107)</f>
        <v>1</v>
      </c>
      <c r="AD107" s="46">
        <f>MIN(D107:AA107)</f>
        <v>1</v>
      </c>
      <c r="AE107" s="46">
        <f>SUM(D107:AA107)</f>
        <v>24</v>
      </c>
      <c r="AF107" s="46"/>
    </row>
    <row r="108" spans="1:32" hidden="1" x14ac:dyDescent="0.2">
      <c r="A108" s="36"/>
      <c r="B108" s="36"/>
      <c r="C108" s="82" t="s">
        <v>49</v>
      </c>
      <c r="D108" s="36">
        <v>1</v>
      </c>
      <c r="E108" s="36">
        <v>1</v>
      </c>
      <c r="F108" s="36">
        <v>1</v>
      </c>
      <c r="G108" s="36">
        <v>1</v>
      </c>
      <c r="H108" s="36">
        <v>1</v>
      </c>
      <c r="I108" s="36">
        <v>1</v>
      </c>
      <c r="J108" s="36">
        <v>1</v>
      </c>
      <c r="K108" s="36">
        <v>1</v>
      </c>
      <c r="L108" s="36">
        <v>1</v>
      </c>
      <c r="M108" s="36">
        <v>1</v>
      </c>
      <c r="N108" s="36">
        <v>1</v>
      </c>
      <c r="O108" s="36">
        <v>1</v>
      </c>
      <c r="P108" s="36">
        <v>1</v>
      </c>
      <c r="Q108" s="36">
        <v>1</v>
      </c>
      <c r="R108" s="36">
        <v>1</v>
      </c>
      <c r="S108" s="36">
        <v>1</v>
      </c>
      <c r="T108" s="36">
        <v>1</v>
      </c>
      <c r="U108" s="36">
        <v>1</v>
      </c>
      <c r="V108" s="36">
        <v>1</v>
      </c>
      <c r="W108" s="36">
        <v>1</v>
      </c>
      <c r="X108" s="36">
        <v>1</v>
      </c>
      <c r="Y108" s="36">
        <v>1</v>
      </c>
      <c r="Z108" s="36">
        <v>1</v>
      </c>
      <c r="AA108" s="36">
        <v>1</v>
      </c>
      <c r="AC108" s="106">
        <f>MAX(D108:AA108)</f>
        <v>1</v>
      </c>
      <c r="AD108" s="50">
        <f>MIN(D108:AA108)</f>
        <v>1</v>
      </c>
      <c r="AE108" s="50">
        <f>SUM(D108:AA108)</f>
        <v>24</v>
      </c>
      <c r="AF108" s="50"/>
    </row>
    <row r="109" spans="1:32" hidden="1" x14ac:dyDescent="0.2">
      <c r="A109" s="32" t="s">
        <v>148</v>
      </c>
      <c r="B109" s="32" t="s">
        <v>29</v>
      </c>
      <c r="C109" s="40" t="s">
        <v>47</v>
      </c>
      <c r="D109" s="74">
        <v>0.53</v>
      </c>
      <c r="E109" s="74">
        <v>0.53</v>
      </c>
      <c r="F109" s="74">
        <v>0.53</v>
      </c>
      <c r="G109" s="74">
        <v>0.53</v>
      </c>
      <c r="H109" s="74">
        <v>0.53</v>
      </c>
      <c r="I109" s="74">
        <v>0.53</v>
      </c>
      <c r="J109" s="74">
        <v>0.53</v>
      </c>
      <c r="K109" s="74">
        <v>0.55000000000000004</v>
      </c>
      <c r="L109" s="74">
        <v>0.6</v>
      </c>
      <c r="M109" s="74">
        <v>0.98</v>
      </c>
      <c r="N109" s="74">
        <v>0.98</v>
      </c>
      <c r="O109" s="74">
        <v>0.98</v>
      </c>
      <c r="P109" s="74">
        <v>0.73</v>
      </c>
      <c r="Q109" s="74">
        <v>0.98</v>
      </c>
      <c r="R109" s="74">
        <v>0.98</v>
      </c>
      <c r="S109" s="74">
        <v>0.98</v>
      </c>
      <c r="T109" s="74">
        <v>0.98</v>
      </c>
      <c r="U109" s="74">
        <v>0.65</v>
      </c>
      <c r="V109" s="74">
        <v>0.55000000000000004</v>
      </c>
      <c r="W109" s="74">
        <v>0.55000000000000004</v>
      </c>
      <c r="X109" s="74">
        <v>0.53</v>
      </c>
      <c r="Y109" s="74">
        <v>0.53</v>
      </c>
      <c r="Z109" s="74">
        <v>0.53</v>
      </c>
      <c r="AA109" s="74">
        <v>0.53</v>
      </c>
      <c r="AC109" s="75">
        <f t="shared" ref="AC109:AC117" si="53">MAX(D109:AA109)</f>
        <v>0.98</v>
      </c>
      <c r="AD109" s="46">
        <f t="shared" ref="AD109:AD117" si="54">MIN(D109:AA109)</f>
        <v>0.53</v>
      </c>
      <c r="AE109" s="46">
        <f t="shared" ref="AE109:AE117" si="55">SUM(D109:AA109)</f>
        <v>16.320000000000004</v>
      </c>
      <c r="AF109" s="39">
        <f>SUMPRODUCT(AE109:AE111,Notes!$C$49:$C$51)</f>
        <v>5617.0800000000008</v>
      </c>
    </row>
    <row r="110" spans="1:32" hidden="1" x14ac:dyDescent="0.2">
      <c r="C110" s="40" t="s">
        <v>48</v>
      </c>
      <c r="D110" s="74">
        <v>0.53</v>
      </c>
      <c r="E110" s="74">
        <v>0.53</v>
      </c>
      <c r="F110" s="74">
        <v>0.53</v>
      </c>
      <c r="G110" s="74">
        <v>0.53</v>
      </c>
      <c r="H110" s="74">
        <v>0.53</v>
      </c>
      <c r="I110" s="74">
        <v>0.53</v>
      </c>
      <c r="J110" s="74">
        <v>0.53</v>
      </c>
      <c r="K110" s="74">
        <v>0.55000000000000004</v>
      </c>
      <c r="L110" s="74">
        <v>0.55000000000000004</v>
      </c>
      <c r="M110" s="74">
        <v>0.65</v>
      </c>
      <c r="N110" s="74">
        <v>0.65</v>
      </c>
      <c r="O110" s="74">
        <v>0.65</v>
      </c>
      <c r="P110" s="74">
        <v>0.65</v>
      </c>
      <c r="Q110" s="74">
        <v>0.55000000000000004</v>
      </c>
      <c r="R110" s="74">
        <v>0.55000000000000004</v>
      </c>
      <c r="S110" s="74">
        <v>0.55000000000000004</v>
      </c>
      <c r="T110" s="74">
        <v>0.55000000000000004</v>
      </c>
      <c r="U110" s="74">
        <v>0.55000000000000004</v>
      </c>
      <c r="V110" s="74">
        <v>0.53</v>
      </c>
      <c r="W110" s="74">
        <v>0.53</v>
      </c>
      <c r="X110" s="74">
        <v>0.53</v>
      </c>
      <c r="Y110" s="74">
        <v>0.53</v>
      </c>
      <c r="Z110" s="74">
        <v>0.53</v>
      </c>
      <c r="AA110" s="74">
        <v>0.53</v>
      </c>
      <c r="AC110" s="75">
        <f t="shared" si="53"/>
        <v>0.65</v>
      </c>
      <c r="AD110" s="46">
        <f t="shared" si="54"/>
        <v>0.53</v>
      </c>
      <c r="AE110" s="46">
        <f t="shared" si="55"/>
        <v>13.34</v>
      </c>
      <c r="AF110" s="46"/>
    </row>
    <row r="111" spans="1:32" hidden="1" x14ac:dyDescent="0.2">
      <c r="A111" s="36"/>
      <c r="B111" s="36"/>
      <c r="C111" s="82" t="s">
        <v>49</v>
      </c>
      <c r="D111" s="99">
        <v>0.53</v>
      </c>
      <c r="E111" s="99">
        <v>0.53</v>
      </c>
      <c r="F111" s="99">
        <v>0.53</v>
      </c>
      <c r="G111" s="99">
        <v>0.53</v>
      </c>
      <c r="H111" s="99">
        <v>0.53</v>
      </c>
      <c r="I111" s="99">
        <v>0.53</v>
      </c>
      <c r="J111" s="99">
        <v>0.53</v>
      </c>
      <c r="K111" s="99">
        <v>0.55000000000000004</v>
      </c>
      <c r="L111" s="99">
        <v>0.55000000000000004</v>
      </c>
      <c r="M111" s="99">
        <v>0.65</v>
      </c>
      <c r="N111" s="99">
        <v>0.65</v>
      </c>
      <c r="O111" s="99">
        <v>0.65</v>
      </c>
      <c r="P111" s="99">
        <v>0.65</v>
      </c>
      <c r="Q111" s="99">
        <v>0.55000000000000004</v>
      </c>
      <c r="R111" s="99">
        <v>0.55000000000000004</v>
      </c>
      <c r="S111" s="99">
        <v>0.55000000000000004</v>
      </c>
      <c r="T111" s="99">
        <v>0.55000000000000004</v>
      </c>
      <c r="U111" s="99">
        <v>0.55000000000000004</v>
      </c>
      <c r="V111" s="99">
        <v>0.53</v>
      </c>
      <c r="W111" s="99">
        <v>0.53</v>
      </c>
      <c r="X111" s="99">
        <v>0.53</v>
      </c>
      <c r="Y111" s="99">
        <v>0.53</v>
      </c>
      <c r="Z111" s="99">
        <v>0.53</v>
      </c>
      <c r="AA111" s="99">
        <v>0.53</v>
      </c>
      <c r="AC111" s="106">
        <f t="shared" si="53"/>
        <v>0.65</v>
      </c>
      <c r="AD111" s="50">
        <f t="shared" si="54"/>
        <v>0.53</v>
      </c>
      <c r="AE111" s="50">
        <f t="shared" si="55"/>
        <v>13.34</v>
      </c>
      <c r="AF111" s="50"/>
    </row>
    <row r="112" spans="1:32" hidden="1" x14ac:dyDescent="0.2">
      <c r="A112" s="32" t="s">
        <v>93</v>
      </c>
      <c r="B112" s="32" t="s">
        <v>29</v>
      </c>
      <c r="C112" s="40" t="s">
        <v>47</v>
      </c>
      <c r="D112" s="74">
        <v>0.2</v>
      </c>
      <c r="E112" s="74">
        <v>0.2</v>
      </c>
      <c r="F112" s="74">
        <v>0.2</v>
      </c>
      <c r="G112" s="74">
        <v>0.2</v>
      </c>
      <c r="H112" s="74">
        <v>0.2</v>
      </c>
      <c r="I112" s="74">
        <v>0.2</v>
      </c>
      <c r="J112" s="74">
        <v>0.2</v>
      </c>
      <c r="K112" s="74">
        <v>0.3</v>
      </c>
      <c r="L112" s="74">
        <v>0.4</v>
      </c>
      <c r="M112" s="74">
        <v>0.5</v>
      </c>
      <c r="N112" s="74">
        <v>0.5</v>
      </c>
      <c r="O112" s="74">
        <v>0.5</v>
      </c>
      <c r="P112" s="74">
        <v>0.4</v>
      </c>
      <c r="Q112" s="74">
        <v>0.5</v>
      </c>
      <c r="R112" s="74">
        <v>0.5</v>
      </c>
      <c r="S112" s="74">
        <v>0.5</v>
      </c>
      <c r="T112" s="74">
        <v>0.5</v>
      </c>
      <c r="U112" s="74">
        <v>0.4</v>
      </c>
      <c r="V112" s="74">
        <v>0.3</v>
      </c>
      <c r="W112" s="74">
        <v>0.3</v>
      </c>
      <c r="X112" s="74">
        <v>0.2</v>
      </c>
      <c r="Y112" s="74">
        <v>0.2</v>
      </c>
      <c r="Z112" s="74">
        <v>0.2</v>
      </c>
      <c r="AA112" s="74">
        <v>0.2</v>
      </c>
      <c r="AC112" s="75">
        <f t="shared" si="53"/>
        <v>0.5</v>
      </c>
      <c r="AD112" s="46">
        <f t="shared" si="54"/>
        <v>0.2</v>
      </c>
      <c r="AE112" s="46">
        <f t="shared" si="55"/>
        <v>7.8000000000000007</v>
      </c>
      <c r="AF112" s="39">
        <f>SUMPRODUCT(AE112:AE114,Notes!$C$49:$C$51)</f>
        <v>2676</v>
      </c>
    </row>
    <row r="113" spans="1:32" hidden="1" x14ac:dyDescent="0.2">
      <c r="C113" s="40" t="s">
        <v>48</v>
      </c>
      <c r="D113" s="74">
        <v>0.2</v>
      </c>
      <c r="E113" s="74">
        <v>0.2</v>
      </c>
      <c r="F113" s="74">
        <v>0.2</v>
      </c>
      <c r="G113" s="74">
        <v>0.2</v>
      </c>
      <c r="H113" s="74">
        <v>0.2</v>
      </c>
      <c r="I113" s="74">
        <v>0.2</v>
      </c>
      <c r="J113" s="74">
        <v>0.3</v>
      </c>
      <c r="K113" s="74">
        <v>0.3</v>
      </c>
      <c r="L113" s="74">
        <v>0.4</v>
      </c>
      <c r="M113" s="74">
        <v>0.4</v>
      </c>
      <c r="N113" s="74">
        <v>0.4</v>
      </c>
      <c r="O113" s="74">
        <v>0.4</v>
      </c>
      <c r="P113" s="74">
        <v>0.3</v>
      </c>
      <c r="Q113" s="74">
        <v>0.3</v>
      </c>
      <c r="R113" s="74">
        <v>0.3</v>
      </c>
      <c r="S113" s="74">
        <v>0.3</v>
      </c>
      <c r="T113" s="74">
        <v>0.3</v>
      </c>
      <c r="U113" s="74">
        <v>0.2</v>
      </c>
      <c r="V113" s="74">
        <v>0.2</v>
      </c>
      <c r="W113" s="74">
        <v>0.2</v>
      </c>
      <c r="X113" s="74">
        <v>0.2</v>
      </c>
      <c r="Y113" s="74">
        <v>0.2</v>
      </c>
      <c r="Z113" s="74">
        <v>0.2</v>
      </c>
      <c r="AA113" s="74">
        <v>0.2</v>
      </c>
      <c r="AC113" s="75">
        <f t="shared" si="53"/>
        <v>0.4</v>
      </c>
      <c r="AD113" s="46">
        <f t="shared" si="54"/>
        <v>0.2</v>
      </c>
      <c r="AE113" s="46">
        <f t="shared" si="55"/>
        <v>6.3000000000000007</v>
      </c>
      <c r="AF113" s="46"/>
    </row>
    <row r="114" spans="1:32" hidden="1" x14ac:dyDescent="0.2">
      <c r="A114" s="36"/>
      <c r="B114" s="36"/>
      <c r="C114" s="82" t="s">
        <v>49</v>
      </c>
      <c r="D114" s="99">
        <v>0.2</v>
      </c>
      <c r="E114" s="99">
        <v>0.2</v>
      </c>
      <c r="F114" s="99">
        <v>0.2</v>
      </c>
      <c r="G114" s="99">
        <v>0.2</v>
      </c>
      <c r="H114" s="99">
        <v>0.2</v>
      </c>
      <c r="I114" s="99">
        <v>0.2</v>
      </c>
      <c r="J114" s="99">
        <v>0.3</v>
      </c>
      <c r="K114" s="99">
        <v>0.3</v>
      </c>
      <c r="L114" s="99">
        <v>0.4</v>
      </c>
      <c r="M114" s="99">
        <v>0.4</v>
      </c>
      <c r="N114" s="99">
        <v>0.4</v>
      </c>
      <c r="O114" s="99">
        <v>0.4</v>
      </c>
      <c r="P114" s="99">
        <v>0.3</v>
      </c>
      <c r="Q114" s="99">
        <v>0.3</v>
      </c>
      <c r="R114" s="99">
        <v>0.3</v>
      </c>
      <c r="S114" s="99">
        <v>0.3</v>
      </c>
      <c r="T114" s="99">
        <v>0.3</v>
      </c>
      <c r="U114" s="99">
        <v>0.2</v>
      </c>
      <c r="V114" s="99">
        <v>0.2</v>
      </c>
      <c r="W114" s="99">
        <v>0.2</v>
      </c>
      <c r="X114" s="99">
        <v>0.2</v>
      </c>
      <c r="Y114" s="99">
        <v>0.2</v>
      </c>
      <c r="Z114" s="99">
        <v>0.2</v>
      </c>
      <c r="AA114" s="99">
        <v>0.2</v>
      </c>
      <c r="AC114" s="106">
        <f t="shared" si="53"/>
        <v>0.4</v>
      </c>
      <c r="AD114" s="50">
        <f t="shared" si="54"/>
        <v>0.2</v>
      </c>
      <c r="AE114" s="50">
        <f t="shared" si="55"/>
        <v>6.3000000000000007</v>
      </c>
      <c r="AF114" s="50"/>
    </row>
    <row r="115" spans="1:32" hidden="1" x14ac:dyDescent="0.2">
      <c r="A115" s="32" t="s">
        <v>149</v>
      </c>
      <c r="B115" s="32" t="s">
        <v>29</v>
      </c>
      <c r="C115" s="40" t="s">
        <v>47</v>
      </c>
      <c r="D115" s="74">
        <v>1</v>
      </c>
      <c r="E115" s="74">
        <v>1</v>
      </c>
      <c r="F115" s="74">
        <v>1</v>
      </c>
      <c r="G115" s="74">
        <v>1</v>
      </c>
      <c r="H115" s="74">
        <v>1</v>
      </c>
      <c r="I115" s="74">
        <v>1</v>
      </c>
      <c r="J115" s="74">
        <v>1</v>
      </c>
      <c r="K115" s="74">
        <v>1</v>
      </c>
      <c r="L115" s="74">
        <v>1</v>
      </c>
      <c r="M115" s="74">
        <v>1</v>
      </c>
      <c r="N115" s="74">
        <v>1</v>
      </c>
      <c r="O115" s="74">
        <v>1</v>
      </c>
      <c r="P115" s="74">
        <v>1</v>
      </c>
      <c r="Q115" s="74">
        <v>1</v>
      </c>
      <c r="R115" s="74">
        <v>1</v>
      </c>
      <c r="S115" s="74">
        <v>1</v>
      </c>
      <c r="T115" s="74">
        <v>1</v>
      </c>
      <c r="U115" s="74">
        <v>1</v>
      </c>
      <c r="V115" s="74">
        <v>1</v>
      </c>
      <c r="W115" s="74">
        <v>1</v>
      </c>
      <c r="X115" s="74">
        <v>1</v>
      </c>
      <c r="Y115" s="74">
        <v>1</v>
      </c>
      <c r="Z115" s="74">
        <v>1</v>
      </c>
      <c r="AA115" s="74">
        <v>1</v>
      </c>
      <c r="AC115" s="75">
        <f t="shared" si="53"/>
        <v>1</v>
      </c>
      <c r="AD115" s="46">
        <f t="shared" si="54"/>
        <v>1</v>
      </c>
      <c r="AE115" s="46">
        <f t="shared" si="55"/>
        <v>24</v>
      </c>
      <c r="AF115" s="39">
        <f>SUMPRODUCT(AE115:AE117,Notes!$C$49:$C$51)</f>
        <v>8760</v>
      </c>
    </row>
    <row r="116" spans="1:32" hidden="1" x14ac:dyDescent="0.2">
      <c r="C116" s="40" t="s">
        <v>48</v>
      </c>
      <c r="D116" s="74">
        <v>1</v>
      </c>
      <c r="E116" s="74">
        <v>1</v>
      </c>
      <c r="F116" s="74">
        <v>1</v>
      </c>
      <c r="G116" s="74">
        <v>1</v>
      </c>
      <c r="H116" s="74">
        <v>1</v>
      </c>
      <c r="I116" s="74">
        <v>1</v>
      </c>
      <c r="J116" s="74">
        <v>1</v>
      </c>
      <c r="K116" s="74">
        <v>1</v>
      </c>
      <c r="L116" s="74">
        <v>1</v>
      </c>
      <c r="M116" s="74">
        <v>1</v>
      </c>
      <c r="N116" s="74">
        <v>1</v>
      </c>
      <c r="O116" s="74">
        <v>1</v>
      </c>
      <c r="P116" s="74">
        <v>1</v>
      </c>
      <c r="Q116" s="74">
        <v>1</v>
      </c>
      <c r="R116" s="74">
        <v>1</v>
      </c>
      <c r="S116" s="74">
        <v>1</v>
      </c>
      <c r="T116" s="74">
        <v>1</v>
      </c>
      <c r="U116" s="74">
        <v>1</v>
      </c>
      <c r="V116" s="74">
        <v>1</v>
      </c>
      <c r="W116" s="74">
        <v>1</v>
      </c>
      <c r="X116" s="74">
        <v>1</v>
      </c>
      <c r="Y116" s="74">
        <v>1</v>
      </c>
      <c r="Z116" s="74">
        <v>1</v>
      </c>
      <c r="AA116" s="74">
        <v>1</v>
      </c>
      <c r="AC116" s="75">
        <f t="shared" si="53"/>
        <v>1</v>
      </c>
      <c r="AD116" s="46">
        <f t="shared" si="54"/>
        <v>1</v>
      </c>
      <c r="AE116" s="46">
        <f t="shared" si="55"/>
        <v>24</v>
      </c>
      <c r="AF116" s="46"/>
    </row>
    <row r="117" spans="1:32" hidden="1" x14ac:dyDescent="0.2">
      <c r="A117" s="36"/>
      <c r="B117" s="36"/>
      <c r="C117" s="82" t="s">
        <v>49</v>
      </c>
      <c r="D117" s="99">
        <v>1</v>
      </c>
      <c r="E117" s="99">
        <v>1</v>
      </c>
      <c r="F117" s="99">
        <v>1</v>
      </c>
      <c r="G117" s="99">
        <v>1</v>
      </c>
      <c r="H117" s="99">
        <v>1</v>
      </c>
      <c r="I117" s="99">
        <v>1</v>
      </c>
      <c r="J117" s="99">
        <v>1</v>
      </c>
      <c r="K117" s="99">
        <v>1</v>
      </c>
      <c r="L117" s="99">
        <v>1</v>
      </c>
      <c r="M117" s="99">
        <v>1</v>
      </c>
      <c r="N117" s="99">
        <v>1</v>
      </c>
      <c r="O117" s="99">
        <v>1</v>
      </c>
      <c r="P117" s="99">
        <v>1</v>
      </c>
      <c r="Q117" s="99">
        <v>1</v>
      </c>
      <c r="R117" s="99">
        <v>1</v>
      </c>
      <c r="S117" s="99">
        <v>1</v>
      </c>
      <c r="T117" s="99">
        <v>1</v>
      </c>
      <c r="U117" s="99">
        <v>1</v>
      </c>
      <c r="V117" s="99">
        <v>1</v>
      </c>
      <c r="W117" s="99">
        <v>1</v>
      </c>
      <c r="X117" s="99">
        <v>1</v>
      </c>
      <c r="Y117" s="99">
        <v>1</v>
      </c>
      <c r="Z117" s="99">
        <v>1</v>
      </c>
      <c r="AA117" s="99">
        <v>1</v>
      </c>
      <c r="AC117" s="106">
        <f t="shared" si="53"/>
        <v>1</v>
      </c>
      <c r="AD117" s="50">
        <f t="shared" si="54"/>
        <v>1</v>
      </c>
      <c r="AE117" s="50">
        <f t="shared" si="55"/>
        <v>24</v>
      </c>
      <c r="AF117" s="50"/>
    </row>
    <row r="118" spans="1:32" x14ac:dyDescent="0.2">
      <c r="AC118" s="75"/>
      <c r="AD118" s="46"/>
      <c r="AE118" s="46"/>
      <c r="AF118" s="46"/>
    </row>
    <row r="119" spans="1:32" x14ac:dyDescent="0.2">
      <c r="AC119" s="75"/>
      <c r="AD119" s="46"/>
      <c r="AE119" s="46"/>
      <c r="AF119" s="46"/>
    </row>
    <row r="120" spans="1:32" x14ac:dyDescent="0.2">
      <c r="AC120" s="75"/>
      <c r="AD120" s="46"/>
      <c r="AE120" s="46"/>
      <c r="AF120" s="39"/>
    </row>
    <row r="121" spans="1:32" x14ac:dyDescent="0.2">
      <c r="AC121" s="75"/>
      <c r="AD121" s="46"/>
      <c r="AE121" s="46"/>
      <c r="AF121" s="46"/>
    </row>
    <row r="122" spans="1:32" x14ac:dyDescent="0.2">
      <c r="AC122" s="75"/>
      <c r="AD122" s="46"/>
      <c r="AE122" s="46"/>
      <c r="AF122" s="46"/>
    </row>
    <row r="123" spans="1:32" x14ac:dyDescent="0.2">
      <c r="AC123" s="75"/>
      <c r="AD123" s="46"/>
      <c r="AE123" s="46"/>
      <c r="AF123" s="39"/>
    </row>
    <row r="124" spans="1:32" x14ac:dyDescent="0.2">
      <c r="AC124" s="75"/>
      <c r="AD124" s="46"/>
      <c r="AE124" s="46"/>
      <c r="AF124" s="46"/>
    </row>
    <row r="125" spans="1:32" x14ac:dyDescent="0.2">
      <c r="AC125" s="75"/>
      <c r="AD125" s="46"/>
      <c r="AE125" s="46"/>
      <c r="AF125" s="46"/>
    </row>
    <row r="126" spans="1:32" x14ac:dyDescent="0.2">
      <c r="AC126" s="75"/>
      <c r="AD126" s="46"/>
      <c r="AE126" s="46"/>
      <c r="AF126" s="39"/>
    </row>
    <row r="127" spans="1:32" x14ac:dyDescent="0.2">
      <c r="AC127" s="75"/>
      <c r="AD127" s="46"/>
      <c r="AE127" s="46"/>
      <c r="AF127" s="46"/>
    </row>
    <row r="128" spans="1:32" x14ac:dyDescent="0.2">
      <c r="AC128" s="75"/>
      <c r="AD128" s="46"/>
      <c r="AE128" s="46"/>
      <c r="AF128" s="46"/>
    </row>
    <row r="129" spans="29:32" x14ac:dyDescent="0.2">
      <c r="AC129" s="75"/>
      <c r="AD129" s="46"/>
      <c r="AE129" s="46"/>
      <c r="AF129" s="39"/>
    </row>
    <row r="130" spans="29:32" x14ac:dyDescent="0.2">
      <c r="AC130" s="75"/>
      <c r="AD130" s="46"/>
      <c r="AE130" s="46"/>
      <c r="AF130" s="46"/>
    </row>
    <row r="131" spans="29:32" x14ac:dyDescent="0.2">
      <c r="AC131" s="75"/>
      <c r="AD131" s="46"/>
      <c r="AE131" s="46"/>
      <c r="AF131" s="46"/>
    </row>
  </sheetData>
  <conditionalFormatting sqref="D100:AA105">
    <cfRule type="expression" dxfId="19" priority="3">
      <formula>D100=D50</formula>
    </cfRule>
  </conditionalFormatting>
  <conditionalFormatting sqref="D106:AA108">
    <cfRule type="expression" dxfId="18" priority="2">
      <formula>D106=D62</formula>
    </cfRule>
  </conditionalFormatting>
  <conditionalFormatting sqref="D112:AA114">
    <cfRule type="expression" dxfId="17" priority="1">
      <formula>D112=D83</formula>
    </cfRule>
  </conditionalFormatting>
  <pageMargins left="0.25" right="0.25" top="0.75" bottom="0.75" header="0.3" footer="0.3"/>
  <pageSetup scale="62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7"/>
  <sheetViews>
    <sheetView zoomScale="80" zoomScaleNormal="80" workbookViewId="0">
      <selection sqref="A1:AA41"/>
    </sheetView>
  </sheetViews>
  <sheetFormatPr defaultRowHeight="12.75" x14ac:dyDescent="0.2"/>
  <cols>
    <col min="1" max="1" width="22" style="32" customWidth="1"/>
    <col min="2" max="2" width="12.7109375" style="32" customWidth="1"/>
    <col min="3" max="3" width="10.7109375" style="40" customWidth="1"/>
    <col min="4" max="27" width="5.7109375" style="32" customWidth="1"/>
    <col min="28" max="28" width="4.85546875" style="32" customWidth="1"/>
    <col min="29" max="31" width="6.7109375" style="48" customWidth="1"/>
    <col min="32" max="32" width="7.28515625" style="48" customWidth="1"/>
    <col min="33" max="33" width="3.42578125" style="32" customWidth="1"/>
    <col min="34" max="34" width="29" style="32" customWidth="1"/>
    <col min="35" max="35" width="3.42578125" style="32" customWidth="1"/>
    <col min="36" max="36" width="22.42578125" style="32" customWidth="1"/>
    <col min="37" max="16384" width="9.140625" style="32"/>
  </cols>
  <sheetData>
    <row r="1" spans="1:36" ht="18" x14ac:dyDescent="0.25">
      <c r="A1" s="150" t="s">
        <v>286</v>
      </c>
      <c r="AH1" s="35"/>
    </row>
    <row r="2" spans="1:36" x14ac:dyDescent="0.2">
      <c r="A2" s="149" t="s">
        <v>287</v>
      </c>
      <c r="AH2" s="35"/>
    </row>
    <row r="3" spans="1:36" x14ac:dyDescent="0.2">
      <c r="AH3" s="35"/>
    </row>
    <row r="4" spans="1:36" x14ac:dyDescent="0.2">
      <c r="A4" s="31" t="s">
        <v>282</v>
      </c>
      <c r="N4" s="32" t="s">
        <v>162</v>
      </c>
      <c r="AH4" s="35"/>
    </row>
    <row r="5" spans="1:36" s="92" customFormat="1" ht="15" x14ac:dyDescent="0.25">
      <c r="A5" s="21" t="s">
        <v>3</v>
      </c>
      <c r="B5" s="21" t="s">
        <v>103</v>
      </c>
      <c r="C5" s="22" t="s">
        <v>104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3" t="s">
        <v>72</v>
      </c>
      <c r="T5" s="23" t="s">
        <v>73</v>
      </c>
      <c r="U5" s="23" t="s">
        <v>74</v>
      </c>
      <c r="V5" s="23" t="s">
        <v>75</v>
      </c>
      <c r="W5" s="23" t="s">
        <v>76</v>
      </c>
      <c r="X5" s="23" t="s">
        <v>77</v>
      </c>
      <c r="Y5" s="23" t="s">
        <v>78</v>
      </c>
      <c r="Z5" s="23" t="s">
        <v>79</v>
      </c>
      <c r="AA5" s="23" t="s">
        <v>80</v>
      </c>
      <c r="AB5" s="112"/>
      <c r="AC5" s="64" t="s">
        <v>43</v>
      </c>
      <c r="AD5" s="37" t="s">
        <v>44</v>
      </c>
      <c r="AE5" s="64" t="s">
        <v>95</v>
      </c>
      <c r="AF5" s="37" t="s">
        <v>97</v>
      </c>
      <c r="AH5" s="61" t="s">
        <v>158</v>
      </c>
      <c r="AJ5" s="61" t="s">
        <v>176</v>
      </c>
    </row>
    <row r="6" spans="1:36" x14ac:dyDescent="0.2">
      <c r="A6" s="68" t="s">
        <v>30</v>
      </c>
      <c r="B6" s="68" t="s">
        <v>29</v>
      </c>
      <c r="C6" s="78" t="s">
        <v>0</v>
      </c>
      <c r="D6" s="70">
        <f>D91</f>
        <v>1</v>
      </c>
      <c r="E6" s="70">
        <f t="shared" ref="E6:AA6" si="0">E91</f>
        <v>1</v>
      </c>
      <c r="F6" s="70">
        <f t="shared" si="0"/>
        <v>1</v>
      </c>
      <c r="G6" s="70">
        <f t="shared" si="0"/>
        <v>1</v>
      </c>
      <c r="H6" s="70">
        <f t="shared" si="0"/>
        <v>1</v>
      </c>
      <c r="I6" s="70">
        <f t="shared" si="0"/>
        <v>1</v>
      </c>
      <c r="J6" s="70">
        <f t="shared" si="0"/>
        <v>1</v>
      </c>
      <c r="K6" s="70">
        <f t="shared" si="0"/>
        <v>0.9</v>
      </c>
      <c r="L6" s="70">
        <f t="shared" si="0"/>
        <v>0.4</v>
      </c>
      <c r="M6" s="70">
        <f t="shared" si="0"/>
        <v>0.25</v>
      </c>
      <c r="N6" s="70">
        <f t="shared" si="0"/>
        <v>0.25</v>
      </c>
      <c r="O6" s="70">
        <f t="shared" si="0"/>
        <v>0.25</v>
      </c>
      <c r="P6" s="70">
        <f t="shared" si="0"/>
        <v>0.25</v>
      </c>
      <c r="Q6" s="70">
        <f t="shared" si="0"/>
        <v>0.25</v>
      </c>
      <c r="R6" s="70">
        <f t="shared" si="0"/>
        <v>0.25</v>
      </c>
      <c r="S6" s="70">
        <f t="shared" si="0"/>
        <v>0.25</v>
      </c>
      <c r="T6" s="70">
        <f t="shared" si="0"/>
        <v>0.3</v>
      </c>
      <c r="U6" s="70">
        <f t="shared" si="0"/>
        <v>0.5</v>
      </c>
      <c r="V6" s="70">
        <f t="shared" si="0"/>
        <v>0.9</v>
      </c>
      <c r="W6" s="70">
        <f t="shared" si="0"/>
        <v>0.9</v>
      </c>
      <c r="X6" s="70">
        <f t="shared" si="0"/>
        <v>0.9</v>
      </c>
      <c r="Y6" s="70">
        <f t="shared" si="0"/>
        <v>1</v>
      </c>
      <c r="Z6" s="70">
        <f t="shared" si="0"/>
        <v>1</v>
      </c>
      <c r="AA6" s="70">
        <f t="shared" si="0"/>
        <v>1</v>
      </c>
      <c r="AC6" s="113">
        <f t="shared" ref="AC6:AC44" si="1">MAX(D6:AA6)</f>
        <v>1</v>
      </c>
      <c r="AD6" s="114">
        <f t="shared" ref="AD6:AD44" si="2">MIN(D6:AA6)</f>
        <v>0.25</v>
      </c>
      <c r="AE6" s="114">
        <f t="shared" ref="AE6:AE20" si="3">SUM(D6:AA6)</f>
        <v>16.550000000000004</v>
      </c>
      <c r="AF6" s="71">
        <f>SUMPRODUCT(AE6:AE8,Notes!$C$49:$C$51)</f>
        <v>6040.7500000000018</v>
      </c>
      <c r="AH6" s="122" t="s">
        <v>159</v>
      </c>
      <c r="AJ6" s="32" t="s">
        <v>183</v>
      </c>
    </row>
    <row r="7" spans="1:36" x14ac:dyDescent="0.2">
      <c r="A7" s="68"/>
      <c r="B7" s="68"/>
      <c r="C7" s="78" t="s">
        <v>1</v>
      </c>
      <c r="D7" s="70">
        <f t="shared" ref="D7:AA7" si="4">D92</f>
        <v>1</v>
      </c>
      <c r="E7" s="70">
        <f t="shared" si="4"/>
        <v>1</v>
      </c>
      <c r="F7" s="70">
        <f t="shared" si="4"/>
        <v>1</v>
      </c>
      <c r="G7" s="70">
        <f t="shared" si="4"/>
        <v>1</v>
      </c>
      <c r="H7" s="70">
        <f t="shared" si="4"/>
        <v>1</v>
      </c>
      <c r="I7" s="70">
        <f t="shared" si="4"/>
        <v>1</v>
      </c>
      <c r="J7" s="70">
        <f t="shared" si="4"/>
        <v>1</v>
      </c>
      <c r="K7" s="70">
        <f t="shared" si="4"/>
        <v>0.9</v>
      </c>
      <c r="L7" s="70">
        <f t="shared" si="4"/>
        <v>0.4</v>
      </c>
      <c r="M7" s="70">
        <f t="shared" si="4"/>
        <v>0.25</v>
      </c>
      <c r="N7" s="70">
        <f t="shared" si="4"/>
        <v>0.25</v>
      </c>
      <c r="O7" s="70">
        <f t="shared" si="4"/>
        <v>0.25</v>
      </c>
      <c r="P7" s="70">
        <f t="shared" si="4"/>
        <v>0.25</v>
      </c>
      <c r="Q7" s="70">
        <f t="shared" si="4"/>
        <v>0.25</v>
      </c>
      <c r="R7" s="70">
        <f t="shared" si="4"/>
        <v>0.25</v>
      </c>
      <c r="S7" s="70">
        <f t="shared" si="4"/>
        <v>0.25</v>
      </c>
      <c r="T7" s="70">
        <f t="shared" si="4"/>
        <v>0.3</v>
      </c>
      <c r="U7" s="70">
        <f t="shared" si="4"/>
        <v>0.5</v>
      </c>
      <c r="V7" s="70">
        <f t="shared" si="4"/>
        <v>0.9</v>
      </c>
      <c r="W7" s="70">
        <f t="shared" si="4"/>
        <v>0.9</v>
      </c>
      <c r="X7" s="70">
        <f t="shared" si="4"/>
        <v>0.9</v>
      </c>
      <c r="Y7" s="70">
        <f t="shared" si="4"/>
        <v>1</v>
      </c>
      <c r="Z7" s="70">
        <f t="shared" si="4"/>
        <v>1</v>
      </c>
      <c r="AA7" s="70">
        <f t="shared" si="4"/>
        <v>1</v>
      </c>
      <c r="AC7" s="113">
        <f t="shared" si="1"/>
        <v>1</v>
      </c>
      <c r="AD7" s="114">
        <f t="shared" si="2"/>
        <v>0.25</v>
      </c>
      <c r="AE7" s="114">
        <f t="shared" si="3"/>
        <v>16.550000000000004</v>
      </c>
      <c r="AF7" s="114"/>
      <c r="AH7" s="123"/>
      <c r="AJ7" s="131" t="s">
        <v>248</v>
      </c>
    </row>
    <row r="8" spans="1:36" x14ac:dyDescent="0.2">
      <c r="A8" s="68"/>
      <c r="B8" s="68"/>
      <c r="C8" s="78" t="s">
        <v>2</v>
      </c>
      <c r="D8" s="70">
        <f t="shared" ref="D8:AA8" si="5">D93</f>
        <v>1</v>
      </c>
      <c r="E8" s="70">
        <f t="shared" si="5"/>
        <v>1</v>
      </c>
      <c r="F8" s="70">
        <f t="shared" si="5"/>
        <v>1</v>
      </c>
      <c r="G8" s="70">
        <f t="shared" si="5"/>
        <v>1</v>
      </c>
      <c r="H8" s="70">
        <f t="shared" si="5"/>
        <v>1</v>
      </c>
      <c r="I8" s="70">
        <f t="shared" si="5"/>
        <v>1</v>
      </c>
      <c r="J8" s="70">
        <f t="shared" si="5"/>
        <v>1</v>
      </c>
      <c r="K8" s="70">
        <f t="shared" si="5"/>
        <v>0.9</v>
      </c>
      <c r="L8" s="70">
        <f t="shared" si="5"/>
        <v>0.4</v>
      </c>
      <c r="M8" s="70">
        <f t="shared" si="5"/>
        <v>0.25</v>
      </c>
      <c r="N8" s="70">
        <f t="shared" si="5"/>
        <v>0.25</v>
      </c>
      <c r="O8" s="70">
        <f t="shared" si="5"/>
        <v>0.25</v>
      </c>
      <c r="P8" s="70">
        <f t="shared" si="5"/>
        <v>0.25</v>
      </c>
      <c r="Q8" s="70">
        <f t="shared" si="5"/>
        <v>0.25</v>
      </c>
      <c r="R8" s="70">
        <f t="shared" si="5"/>
        <v>0.25</v>
      </c>
      <c r="S8" s="70">
        <f t="shared" si="5"/>
        <v>0.25</v>
      </c>
      <c r="T8" s="70">
        <f t="shared" si="5"/>
        <v>0.3</v>
      </c>
      <c r="U8" s="70">
        <f t="shared" si="5"/>
        <v>0.5</v>
      </c>
      <c r="V8" s="70">
        <f t="shared" si="5"/>
        <v>0.9</v>
      </c>
      <c r="W8" s="70">
        <f t="shared" si="5"/>
        <v>0.9</v>
      </c>
      <c r="X8" s="70">
        <f t="shared" si="5"/>
        <v>0.9</v>
      </c>
      <c r="Y8" s="70">
        <f t="shared" si="5"/>
        <v>1</v>
      </c>
      <c r="Z8" s="70">
        <f t="shared" si="5"/>
        <v>1</v>
      </c>
      <c r="AA8" s="70">
        <f t="shared" si="5"/>
        <v>1</v>
      </c>
      <c r="AC8" s="113">
        <f t="shared" si="1"/>
        <v>1</v>
      </c>
      <c r="AD8" s="114">
        <f t="shared" si="2"/>
        <v>0.25</v>
      </c>
      <c r="AE8" s="114">
        <f t="shared" si="3"/>
        <v>16.550000000000004</v>
      </c>
      <c r="AF8" s="114"/>
      <c r="AH8" s="123"/>
      <c r="AJ8" s="131" t="s">
        <v>234</v>
      </c>
    </row>
    <row r="9" spans="1:36" x14ac:dyDescent="0.2">
      <c r="A9" s="32" t="s">
        <v>31</v>
      </c>
      <c r="B9" s="32" t="s">
        <v>29</v>
      </c>
      <c r="C9" s="40" t="s">
        <v>0</v>
      </c>
      <c r="D9" s="41">
        <f t="shared" ref="D9:AA9" si="6">D94</f>
        <v>0.1</v>
      </c>
      <c r="E9" s="41">
        <f t="shared" si="6"/>
        <v>0.1</v>
      </c>
      <c r="F9" s="41">
        <f t="shared" si="6"/>
        <v>0.1</v>
      </c>
      <c r="G9" s="41">
        <f t="shared" si="6"/>
        <v>0.1</v>
      </c>
      <c r="H9" s="41">
        <f t="shared" si="6"/>
        <v>0.2</v>
      </c>
      <c r="I9" s="41">
        <f t="shared" si="6"/>
        <v>0.4</v>
      </c>
      <c r="J9" s="41">
        <f t="shared" si="6"/>
        <v>0.4</v>
      </c>
      <c r="K9" s="41">
        <f t="shared" si="6"/>
        <v>0.4</v>
      </c>
      <c r="L9" s="41">
        <f t="shared" si="6"/>
        <v>0.2</v>
      </c>
      <c r="M9" s="41">
        <f t="shared" si="6"/>
        <v>0.1</v>
      </c>
      <c r="N9" s="41">
        <f t="shared" si="6"/>
        <v>0.1</v>
      </c>
      <c r="O9" s="41">
        <f t="shared" si="6"/>
        <v>0.1</v>
      </c>
      <c r="P9" s="41">
        <f t="shared" si="6"/>
        <v>0.1</v>
      </c>
      <c r="Q9" s="41">
        <f t="shared" si="6"/>
        <v>0.1</v>
      </c>
      <c r="R9" s="41">
        <f t="shared" si="6"/>
        <v>0.1</v>
      </c>
      <c r="S9" s="41">
        <f t="shared" si="6"/>
        <v>0.2</v>
      </c>
      <c r="T9" s="41">
        <f t="shared" si="6"/>
        <v>0.4</v>
      </c>
      <c r="U9" s="41">
        <f t="shared" si="6"/>
        <v>0.6</v>
      </c>
      <c r="V9" s="41">
        <f t="shared" si="6"/>
        <v>0.8</v>
      </c>
      <c r="W9" s="41">
        <f t="shared" si="6"/>
        <v>1</v>
      </c>
      <c r="X9" s="41">
        <f t="shared" si="6"/>
        <v>1</v>
      </c>
      <c r="Y9" s="41">
        <f t="shared" si="6"/>
        <v>0.7</v>
      </c>
      <c r="Z9" s="41">
        <f t="shared" si="6"/>
        <v>0.4</v>
      </c>
      <c r="AA9" s="41">
        <f t="shared" si="6"/>
        <v>0.2</v>
      </c>
      <c r="AC9" s="75">
        <f t="shared" si="1"/>
        <v>1</v>
      </c>
      <c r="AD9" s="46">
        <f t="shared" si="2"/>
        <v>0.1</v>
      </c>
      <c r="AE9" s="46">
        <f t="shared" si="3"/>
        <v>7.9000000000000012</v>
      </c>
      <c r="AF9" s="39">
        <f>SUMPRODUCT(AE9:AE11,Notes!$C$49:$C$51)</f>
        <v>2883.5000000000005</v>
      </c>
      <c r="AH9" s="124" t="s">
        <v>159</v>
      </c>
      <c r="AJ9" s="131"/>
    </row>
    <row r="10" spans="1:36" x14ac:dyDescent="0.2">
      <c r="C10" s="40" t="s">
        <v>1</v>
      </c>
      <c r="D10" s="41">
        <f t="shared" ref="D10:AA10" si="7">D95</f>
        <v>0.1</v>
      </c>
      <c r="E10" s="41">
        <f t="shared" si="7"/>
        <v>0.1</v>
      </c>
      <c r="F10" s="41">
        <f t="shared" si="7"/>
        <v>0.1</v>
      </c>
      <c r="G10" s="41">
        <f t="shared" si="7"/>
        <v>0.1</v>
      </c>
      <c r="H10" s="41">
        <f t="shared" si="7"/>
        <v>0.2</v>
      </c>
      <c r="I10" s="41">
        <f t="shared" si="7"/>
        <v>0.4</v>
      </c>
      <c r="J10" s="41">
        <f t="shared" si="7"/>
        <v>0.4</v>
      </c>
      <c r="K10" s="41">
        <f t="shared" si="7"/>
        <v>0.4</v>
      </c>
      <c r="L10" s="41">
        <f t="shared" si="7"/>
        <v>0.2</v>
      </c>
      <c r="M10" s="41">
        <f t="shared" si="7"/>
        <v>0.1</v>
      </c>
      <c r="N10" s="41">
        <f t="shared" si="7"/>
        <v>0.1</v>
      </c>
      <c r="O10" s="41">
        <f t="shared" si="7"/>
        <v>0.1</v>
      </c>
      <c r="P10" s="41">
        <f t="shared" si="7"/>
        <v>0.1</v>
      </c>
      <c r="Q10" s="41">
        <f t="shared" si="7"/>
        <v>0.1</v>
      </c>
      <c r="R10" s="41">
        <f t="shared" si="7"/>
        <v>0.1</v>
      </c>
      <c r="S10" s="41">
        <f t="shared" si="7"/>
        <v>0.2</v>
      </c>
      <c r="T10" s="41">
        <f t="shared" si="7"/>
        <v>0.4</v>
      </c>
      <c r="U10" s="41">
        <f t="shared" si="7"/>
        <v>0.6</v>
      </c>
      <c r="V10" s="41">
        <f t="shared" si="7"/>
        <v>0.8</v>
      </c>
      <c r="W10" s="41">
        <f t="shared" si="7"/>
        <v>1</v>
      </c>
      <c r="X10" s="41">
        <f t="shared" si="7"/>
        <v>1</v>
      </c>
      <c r="Y10" s="41">
        <f t="shared" si="7"/>
        <v>0.7</v>
      </c>
      <c r="Z10" s="41">
        <f t="shared" si="7"/>
        <v>0.4</v>
      </c>
      <c r="AA10" s="41">
        <f t="shared" si="7"/>
        <v>0.2</v>
      </c>
      <c r="AC10" s="75">
        <f t="shared" si="1"/>
        <v>1</v>
      </c>
      <c r="AD10" s="46">
        <f t="shared" si="2"/>
        <v>0.1</v>
      </c>
      <c r="AE10" s="46">
        <f t="shared" si="3"/>
        <v>7.9000000000000012</v>
      </c>
      <c r="AF10" s="46"/>
      <c r="AH10" s="125"/>
    </row>
    <row r="11" spans="1:36" x14ac:dyDescent="0.2">
      <c r="C11" s="40" t="s">
        <v>2</v>
      </c>
      <c r="D11" s="41">
        <f t="shared" ref="D11:AA11" si="8">D96</f>
        <v>0.1</v>
      </c>
      <c r="E11" s="41">
        <f t="shared" si="8"/>
        <v>0.1</v>
      </c>
      <c r="F11" s="41">
        <f t="shared" si="8"/>
        <v>0.1</v>
      </c>
      <c r="G11" s="41">
        <f t="shared" si="8"/>
        <v>0.1</v>
      </c>
      <c r="H11" s="41">
        <f t="shared" si="8"/>
        <v>0.2</v>
      </c>
      <c r="I11" s="41">
        <f t="shared" si="8"/>
        <v>0.4</v>
      </c>
      <c r="J11" s="41">
        <f t="shared" si="8"/>
        <v>0.4</v>
      </c>
      <c r="K11" s="41">
        <f t="shared" si="8"/>
        <v>0.4</v>
      </c>
      <c r="L11" s="41">
        <f t="shared" si="8"/>
        <v>0.2</v>
      </c>
      <c r="M11" s="41">
        <f t="shared" si="8"/>
        <v>0.1</v>
      </c>
      <c r="N11" s="41">
        <f t="shared" si="8"/>
        <v>0.1</v>
      </c>
      <c r="O11" s="41">
        <f t="shared" si="8"/>
        <v>0.1</v>
      </c>
      <c r="P11" s="41">
        <f t="shared" si="8"/>
        <v>0.1</v>
      </c>
      <c r="Q11" s="41">
        <f t="shared" si="8"/>
        <v>0.1</v>
      </c>
      <c r="R11" s="41">
        <f t="shared" si="8"/>
        <v>0.1</v>
      </c>
      <c r="S11" s="41">
        <f t="shared" si="8"/>
        <v>0.2</v>
      </c>
      <c r="T11" s="41">
        <f t="shared" si="8"/>
        <v>0.4</v>
      </c>
      <c r="U11" s="41">
        <f t="shared" si="8"/>
        <v>0.6</v>
      </c>
      <c r="V11" s="41">
        <f t="shared" si="8"/>
        <v>0.8</v>
      </c>
      <c r="W11" s="41">
        <f t="shared" si="8"/>
        <v>1</v>
      </c>
      <c r="X11" s="41">
        <f t="shared" si="8"/>
        <v>1</v>
      </c>
      <c r="Y11" s="41">
        <f t="shared" si="8"/>
        <v>0.7</v>
      </c>
      <c r="Z11" s="41">
        <f t="shared" si="8"/>
        <v>0.4</v>
      </c>
      <c r="AA11" s="41">
        <f t="shared" si="8"/>
        <v>0.2</v>
      </c>
      <c r="AC11" s="75">
        <f t="shared" si="1"/>
        <v>1</v>
      </c>
      <c r="AD11" s="46">
        <f t="shared" si="2"/>
        <v>0.1</v>
      </c>
      <c r="AE11" s="46">
        <f t="shared" si="3"/>
        <v>7.9000000000000012</v>
      </c>
      <c r="AF11" s="46"/>
      <c r="AH11" s="125"/>
    </row>
    <row r="12" spans="1:36" x14ac:dyDescent="0.2">
      <c r="A12" s="68" t="s">
        <v>32</v>
      </c>
      <c r="B12" s="68" t="s">
        <v>29</v>
      </c>
      <c r="C12" s="78" t="s">
        <v>0</v>
      </c>
      <c r="D12" s="70">
        <f t="shared" ref="D12:AA12" si="9">D97</f>
        <v>0.5</v>
      </c>
      <c r="E12" s="70">
        <f t="shared" si="9"/>
        <v>0.4</v>
      </c>
      <c r="F12" s="70">
        <f t="shared" si="9"/>
        <v>0.4</v>
      </c>
      <c r="G12" s="70">
        <f t="shared" si="9"/>
        <v>0.4</v>
      </c>
      <c r="H12" s="70">
        <f t="shared" si="9"/>
        <v>0.4</v>
      </c>
      <c r="I12" s="70">
        <f t="shared" si="9"/>
        <v>0.4</v>
      </c>
      <c r="J12" s="70">
        <f t="shared" si="9"/>
        <v>0.5</v>
      </c>
      <c r="K12" s="70">
        <f t="shared" si="9"/>
        <v>0.7</v>
      </c>
      <c r="L12" s="70">
        <f t="shared" si="9"/>
        <v>0.7</v>
      </c>
      <c r="M12" s="70">
        <f t="shared" si="9"/>
        <v>0.7</v>
      </c>
      <c r="N12" s="70">
        <f t="shared" si="9"/>
        <v>0.7</v>
      </c>
      <c r="O12" s="70">
        <f t="shared" si="9"/>
        <v>0.7</v>
      </c>
      <c r="P12" s="70">
        <f t="shared" si="9"/>
        <v>0.7</v>
      </c>
      <c r="Q12" s="70">
        <f t="shared" si="9"/>
        <v>0.7</v>
      </c>
      <c r="R12" s="70">
        <f t="shared" si="9"/>
        <v>0.7</v>
      </c>
      <c r="S12" s="70">
        <f t="shared" si="9"/>
        <v>0.7</v>
      </c>
      <c r="T12" s="70">
        <f t="shared" si="9"/>
        <v>0.8</v>
      </c>
      <c r="U12" s="70">
        <f t="shared" si="9"/>
        <v>1</v>
      </c>
      <c r="V12" s="70">
        <f t="shared" si="9"/>
        <v>1</v>
      </c>
      <c r="W12" s="70">
        <f t="shared" si="9"/>
        <v>0.9</v>
      </c>
      <c r="X12" s="70">
        <f t="shared" si="9"/>
        <v>0.9</v>
      </c>
      <c r="Y12" s="70">
        <f t="shared" si="9"/>
        <v>0.8</v>
      </c>
      <c r="Z12" s="70">
        <f t="shared" si="9"/>
        <v>0.7</v>
      </c>
      <c r="AA12" s="70">
        <f t="shared" si="9"/>
        <v>0.6</v>
      </c>
      <c r="AC12" s="113">
        <f t="shared" si="1"/>
        <v>1</v>
      </c>
      <c r="AD12" s="114">
        <f t="shared" si="2"/>
        <v>0.4</v>
      </c>
      <c r="AE12" s="114">
        <f t="shared" si="3"/>
        <v>16.000000000000004</v>
      </c>
      <c r="AF12" s="71">
        <f>SUMPRODUCT(AE12:AE14,Notes!$C$49:$C$51)</f>
        <v>5840.0000000000009</v>
      </c>
      <c r="AH12" s="122" t="s">
        <v>159</v>
      </c>
    </row>
    <row r="13" spans="1:36" x14ac:dyDescent="0.2">
      <c r="A13" s="68"/>
      <c r="B13" s="68"/>
      <c r="C13" s="78" t="s">
        <v>1</v>
      </c>
      <c r="D13" s="70">
        <f t="shared" ref="D13:AA13" si="10">D98</f>
        <v>0.5</v>
      </c>
      <c r="E13" s="70">
        <f t="shared" si="10"/>
        <v>0.4</v>
      </c>
      <c r="F13" s="70">
        <f t="shared" si="10"/>
        <v>0.4</v>
      </c>
      <c r="G13" s="70">
        <f t="shared" si="10"/>
        <v>0.4</v>
      </c>
      <c r="H13" s="70">
        <f t="shared" si="10"/>
        <v>0.4</v>
      </c>
      <c r="I13" s="70">
        <f t="shared" si="10"/>
        <v>0.4</v>
      </c>
      <c r="J13" s="70">
        <f t="shared" si="10"/>
        <v>0.5</v>
      </c>
      <c r="K13" s="70">
        <f t="shared" si="10"/>
        <v>0.7</v>
      </c>
      <c r="L13" s="70">
        <f t="shared" si="10"/>
        <v>0.7</v>
      </c>
      <c r="M13" s="70">
        <f t="shared" si="10"/>
        <v>0.7</v>
      </c>
      <c r="N13" s="70">
        <f t="shared" si="10"/>
        <v>0.7</v>
      </c>
      <c r="O13" s="70">
        <f t="shared" si="10"/>
        <v>0.7</v>
      </c>
      <c r="P13" s="70">
        <f t="shared" si="10"/>
        <v>0.7</v>
      </c>
      <c r="Q13" s="70">
        <f t="shared" si="10"/>
        <v>0.7</v>
      </c>
      <c r="R13" s="70">
        <f t="shared" si="10"/>
        <v>0.7</v>
      </c>
      <c r="S13" s="70">
        <f t="shared" si="10"/>
        <v>0.7</v>
      </c>
      <c r="T13" s="70">
        <f t="shared" si="10"/>
        <v>0.8</v>
      </c>
      <c r="U13" s="70">
        <f t="shared" si="10"/>
        <v>1</v>
      </c>
      <c r="V13" s="70">
        <f t="shared" si="10"/>
        <v>1</v>
      </c>
      <c r="W13" s="70">
        <f t="shared" si="10"/>
        <v>0.9</v>
      </c>
      <c r="X13" s="70">
        <f t="shared" si="10"/>
        <v>0.9</v>
      </c>
      <c r="Y13" s="70">
        <f t="shared" si="10"/>
        <v>0.8</v>
      </c>
      <c r="Z13" s="70">
        <f t="shared" si="10"/>
        <v>0.7</v>
      </c>
      <c r="AA13" s="70">
        <f t="shared" si="10"/>
        <v>0.6</v>
      </c>
      <c r="AC13" s="113">
        <f t="shared" si="1"/>
        <v>1</v>
      </c>
      <c r="AD13" s="114">
        <f t="shared" si="2"/>
        <v>0.4</v>
      </c>
      <c r="AE13" s="114">
        <f t="shared" si="3"/>
        <v>16.000000000000004</v>
      </c>
      <c r="AF13" s="114"/>
      <c r="AH13" s="123"/>
    </row>
    <row r="14" spans="1:36" x14ac:dyDescent="0.2">
      <c r="A14" s="68"/>
      <c r="B14" s="68"/>
      <c r="C14" s="78" t="s">
        <v>2</v>
      </c>
      <c r="D14" s="70">
        <f t="shared" ref="D14:AA14" si="11">D99</f>
        <v>0.5</v>
      </c>
      <c r="E14" s="70">
        <f t="shared" si="11"/>
        <v>0.4</v>
      </c>
      <c r="F14" s="70">
        <f t="shared" si="11"/>
        <v>0.4</v>
      </c>
      <c r="G14" s="70">
        <f t="shared" si="11"/>
        <v>0.4</v>
      </c>
      <c r="H14" s="70">
        <f t="shared" si="11"/>
        <v>0.4</v>
      </c>
      <c r="I14" s="70">
        <f t="shared" si="11"/>
        <v>0.4</v>
      </c>
      <c r="J14" s="70">
        <f t="shared" si="11"/>
        <v>0.5</v>
      </c>
      <c r="K14" s="70">
        <f t="shared" si="11"/>
        <v>0.7</v>
      </c>
      <c r="L14" s="70">
        <f t="shared" si="11"/>
        <v>0.7</v>
      </c>
      <c r="M14" s="70">
        <f t="shared" si="11"/>
        <v>0.7</v>
      </c>
      <c r="N14" s="70">
        <f t="shared" si="11"/>
        <v>0.7</v>
      </c>
      <c r="O14" s="70">
        <f t="shared" si="11"/>
        <v>0.7</v>
      </c>
      <c r="P14" s="70">
        <f t="shared" si="11"/>
        <v>0.7</v>
      </c>
      <c r="Q14" s="70">
        <f t="shared" si="11"/>
        <v>0.7</v>
      </c>
      <c r="R14" s="70">
        <f t="shared" si="11"/>
        <v>0.7</v>
      </c>
      <c r="S14" s="70">
        <f t="shared" si="11"/>
        <v>0.7</v>
      </c>
      <c r="T14" s="70">
        <f t="shared" si="11"/>
        <v>0.8</v>
      </c>
      <c r="U14" s="70">
        <f t="shared" si="11"/>
        <v>1</v>
      </c>
      <c r="V14" s="70">
        <f t="shared" si="11"/>
        <v>1</v>
      </c>
      <c r="W14" s="70">
        <f t="shared" si="11"/>
        <v>0.9</v>
      </c>
      <c r="X14" s="70">
        <f t="shared" si="11"/>
        <v>0.9</v>
      </c>
      <c r="Y14" s="70">
        <f t="shared" si="11"/>
        <v>0.8</v>
      </c>
      <c r="Z14" s="70">
        <f t="shared" si="11"/>
        <v>0.7</v>
      </c>
      <c r="AA14" s="70">
        <f t="shared" si="11"/>
        <v>0.6</v>
      </c>
      <c r="AC14" s="113">
        <f t="shared" si="1"/>
        <v>1</v>
      </c>
      <c r="AD14" s="114">
        <f t="shared" si="2"/>
        <v>0.4</v>
      </c>
      <c r="AE14" s="114">
        <f t="shared" si="3"/>
        <v>16.000000000000004</v>
      </c>
      <c r="AF14" s="114"/>
      <c r="AH14" s="123"/>
    </row>
    <row r="15" spans="1:36" x14ac:dyDescent="0.2">
      <c r="A15" s="33" t="s">
        <v>35</v>
      </c>
      <c r="B15" s="33" t="s">
        <v>29</v>
      </c>
      <c r="C15" s="45" t="s">
        <v>0</v>
      </c>
      <c r="D15" s="38">
        <f t="shared" ref="D15:AA15" si="12">D100</f>
        <v>1</v>
      </c>
      <c r="E15" s="38">
        <f t="shared" si="12"/>
        <v>1</v>
      </c>
      <c r="F15" s="38">
        <f t="shared" si="12"/>
        <v>1</v>
      </c>
      <c r="G15" s="38">
        <f t="shared" si="12"/>
        <v>1</v>
      </c>
      <c r="H15" s="38">
        <f t="shared" si="12"/>
        <v>1</v>
      </c>
      <c r="I15" s="38">
        <f t="shared" si="12"/>
        <v>1</v>
      </c>
      <c r="J15" s="38">
        <f t="shared" si="12"/>
        <v>1</v>
      </c>
      <c r="K15" s="38">
        <f t="shared" si="12"/>
        <v>1</v>
      </c>
      <c r="L15" s="38">
        <f t="shared" si="12"/>
        <v>1</v>
      </c>
      <c r="M15" s="38">
        <f t="shared" si="12"/>
        <v>1</v>
      </c>
      <c r="N15" s="38">
        <f t="shared" si="12"/>
        <v>1</v>
      </c>
      <c r="O15" s="38">
        <f t="shared" si="12"/>
        <v>1</v>
      </c>
      <c r="P15" s="38">
        <f t="shared" si="12"/>
        <v>1</v>
      </c>
      <c r="Q15" s="38">
        <f t="shared" si="12"/>
        <v>1</v>
      </c>
      <c r="R15" s="38">
        <f t="shared" si="12"/>
        <v>1</v>
      </c>
      <c r="S15" s="38">
        <f t="shared" si="12"/>
        <v>1</v>
      </c>
      <c r="T15" s="38">
        <f t="shared" si="12"/>
        <v>1</v>
      </c>
      <c r="U15" s="38">
        <f t="shared" si="12"/>
        <v>1</v>
      </c>
      <c r="V15" s="38">
        <f t="shared" si="12"/>
        <v>1</v>
      </c>
      <c r="W15" s="38">
        <f t="shared" si="12"/>
        <v>1</v>
      </c>
      <c r="X15" s="38">
        <f t="shared" si="12"/>
        <v>1</v>
      </c>
      <c r="Y15" s="38">
        <f t="shared" si="12"/>
        <v>1</v>
      </c>
      <c r="Z15" s="38">
        <f t="shared" si="12"/>
        <v>1</v>
      </c>
      <c r="AA15" s="38">
        <f t="shared" si="12"/>
        <v>1</v>
      </c>
      <c r="AC15" s="80">
        <f t="shared" si="1"/>
        <v>1</v>
      </c>
      <c r="AD15" s="47">
        <f t="shared" si="2"/>
        <v>1</v>
      </c>
      <c r="AE15" s="47">
        <f t="shared" si="3"/>
        <v>24</v>
      </c>
      <c r="AF15" s="39">
        <f>SUMPRODUCT(AE15:AE17,Notes!$C$49:$C$51)</f>
        <v>8760</v>
      </c>
      <c r="AH15" s="124" t="s">
        <v>159</v>
      </c>
    </row>
    <row r="16" spans="1:36" x14ac:dyDescent="0.2">
      <c r="A16" s="33"/>
      <c r="B16" s="33"/>
      <c r="C16" s="45" t="s">
        <v>1</v>
      </c>
      <c r="D16" s="38">
        <f t="shared" ref="D16:AA16" si="13">D101</f>
        <v>1</v>
      </c>
      <c r="E16" s="38">
        <f t="shared" si="13"/>
        <v>1</v>
      </c>
      <c r="F16" s="38">
        <f t="shared" si="13"/>
        <v>1</v>
      </c>
      <c r="G16" s="38">
        <f t="shared" si="13"/>
        <v>1</v>
      </c>
      <c r="H16" s="38">
        <f t="shared" si="13"/>
        <v>1</v>
      </c>
      <c r="I16" s="38">
        <f t="shared" si="13"/>
        <v>1</v>
      </c>
      <c r="J16" s="38">
        <f t="shared" si="13"/>
        <v>1</v>
      </c>
      <c r="K16" s="38">
        <f t="shared" si="13"/>
        <v>1</v>
      </c>
      <c r="L16" s="38">
        <f t="shared" si="13"/>
        <v>1</v>
      </c>
      <c r="M16" s="38">
        <f t="shared" si="13"/>
        <v>1</v>
      </c>
      <c r="N16" s="38">
        <f t="shared" si="13"/>
        <v>1</v>
      </c>
      <c r="O16" s="38">
        <f t="shared" si="13"/>
        <v>1</v>
      </c>
      <c r="P16" s="38">
        <f t="shared" si="13"/>
        <v>1</v>
      </c>
      <c r="Q16" s="38">
        <f t="shared" si="13"/>
        <v>1</v>
      </c>
      <c r="R16" s="38">
        <f t="shared" si="13"/>
        <v>1</v>
      </c>
      <c r="S16" s="38">
        <f t="shared" si="13"/>
        <v>1</v>
      </c>
      <c r="T16" s="38">
        <f t="shared" si="13"/>
        <v>1</v>
      </c>
      <c r="U16" s="38">
        <f t="shared" si="13"/>
        <v>1</v>
      </c>
      <c r="V16" s="38">
        <f t="shared" si="13"/>
        <v>1</v>
      </c>
      <c r="W16" s="38">
        <f t="shared" si="13"/>
        <v>1</v>
      </c>
      <c r="X16" s="38">
        <f t="shared" si="13"/>
        <v>1</v>
      </c>
      <c r="Y16" s="38">
        <f t="shared" si="13"/>
        <v>1</v>
      </c>
      <c r="Z16" s="38">
        <f t="shared" si="13"/>
        <v>1</v>
      </c>
      <c r="AA16" s="38">
        <f t="shared" si="13"/>
        <v>1</v>
      </c>
      <c r="AC16" s="80">
        <f t="shared" si="1"/>
        <v>1</v>
      </c>
      <c r="AD16" s="47">
        <f t="shared" si="2"/>
        <v>1</v>
      </c>
      <c r="AE16" s="47">
        <f t="shared" si="3"/>
        <v>24</v>
      </c>
      <c r="AF16" s="47"/>
      <c r="AH16" s="126"/>
    </row>
    <row r="17" spans="1:34" x14ac:dyDescent="0.2">
      <c r="A17" s="33"/>
      <c r="B17" s="33"/>
      <c r="C17" s="45" t="s">
        <v>2</v>
      </c>
      <c r="D17" s="38">
        <f t="shared" ref="D17:AA17" si="14">D102</f>
        <v>1</v>
      </c>
      <c r="E17" s="38">
        <f t="shared" si="14"/>
        <v>1</v>
      </c>
      <c r="F17" s="38">
        <f t="shared" si="14"/>
        <v>1</v>
      </c>
      <c r="G17" s="38">
        <f t="shared" si="14"/>
        <v>1</v>
      </c>
      <c r="H17" s="38">
        <f t="shared" si="14"/>
        <v>1</v>
      </c>
      <c r="I17" s="38">
        <f t="shared" si="14"/>
        <v>1</v>
      </c>
      <c r="J17" s="38">
        <f t="shared" si="14"/>
        <v>1</v>
      </c>
      <c r="K17" s="38">
        <f t="shared" si="14"/>
        <v>1</v>
      </c>
      <c r="L17" s="38">
        <f t="shared" si="14"/>
        <v>1</v>
      </c>
      <c r="M17" s="38">
        <f t="shared" si="14"/>
        <v>1</v>
      </c>
      <c r="N17" s="38">
        <f t="shared" si="14"/>
        <v>1</v>
      </c>
      <c r="O17" s="38">
        <f t="shared" si="14"/>
        <v>1</v>
      </c>
      <c r="P17" s="38">
        <f t="shared" si="14"/>
        <v>1</v>
      </c>
      <c r="Q17" s="38">
        <f t="shared" si="14"/>
        <v>1</v>
      </c>
      <c r="R17" s="38">
        <f t="shared" si="14"/>
        <v>1</v>
      </c>
      <c r="S17" s="38">
        <f t="shared" si="14"/>
        <v>1</v>
      </c>
      <c r="T17" s="38">
        <f t="shared" si="14"/>
        <v>1</v>
      </c>
      <c r="U17" s="38">
        <f t="shared" si="14"/>
        <v>1</v>
      </c>
      <c r="V17" s="38">
        <f t="shared" si="14"/>
        <v>1</v>
      </c>
      <c r="W17" s="38">
        <f t="shared" si="14"/>
        <v>1</v>
      </c>
      <c r="X17" s="38">
        <f t="shared" si="14"/>
        <v>1</v>
      </c>
      <c r="Y17" s="38">
        <f t="shared" si="14"/>
        <v>1</v>
      </c>
      <c r="Z17" s="38">
        <f t="shared" si="14"/>
        <v>1</v>
      </c>
      <c r="AA17" s="38">
        <f t="shared" si="14"/>
        <v>1</v>
      </c>
      <c r="AC17" s="80">
        <f t="shared" si="1"/>
        <v>1</v>
      </c>
      <c r="AD17" s="47">
        <f t="shared" si="2"/>
        <v>1</v>
      </c>
      <c r="AE17" s="47">
        <f t="shared" si="3"/>
        <v>24</v>
      </c>
      <c r="AF17" s="47"/>
      <c r="AH17" s="126"/>
    </row>
    <row r="18" spans="1:34" x14ac:dyDescent="0.2">
      <c r="A18" s="68" t="s">
        <v>25</v>
      </c>
      <c r="B18" s="68" t="s">
        <v>37</v>
      </c>
      <c r="C18" s="78" t="s">
        <v>0</v>
      </c>
      <c r="D18" s="81">
        <v>1</v>
      </c>
      <c r="E18" s="81">
        <v>1</v>
      </c>
      <c r="F18" s="81">
        <v>1</v>
      </c>
      <c r="G18" s="81">
        <v>1</v>
      </c>
      <c r="H18" s="81">
        <v>1</v>
      </c>
      <c r="I18" s="81">
        <v>1</v>
      </c>
      <c r="J18" s="81">
        <v>1</v>
      </c>
      <c r="K18" s="81">
        <v>1</v>
      </c>
      <c r="L18" s="81">
        <v>1</v>
      </c>
      <c r="M18" s="81">
        <v>1</v>
      </c>
      <c r="N18" s="81">
        <v>1</v>
      </c>
      <c r="O18" s="81">
        <v>1</v>
      </c>
      <c r="P18" s="81">
        <v>1</v>
      </c>
      <c r="Q18" s="81">
        <v>1</v>
      </c>
      <c r="R18" s="81">
        <v>1</v>
      </c>
      <c r="S18" s="81">
        <v>1</v>
      </c>
      <c r="T18" s="81">
        <v>1</v>
      </c>
      <c r="U18" s="81">
        <v>1</v>
      </c>
      <c r="V18" s="81">
        <v>1</v>
      </c>
      <c r="W18" s="81">
        <v>1</v>
      </c>
      <c r="X18" s="81">
        <v>1</v>
      </c>
      <c r="Y18" s="81">
        <v>1</v>
      </c>
      <c r="Z18" s="81">
        <v>1</v>
      </c>
      <c r="AA18" s="81">
        <v>1</v>
      </c>
      <c r="AC18" s="115">
        <f t="shared" si="1"/>
        <v>1</v>
      </c>
      <c r="AD18" s="72">
        <f t="shared" si="2"/>
        <v>1</v>
      </c>
      <c r="AE18" s="114">
        <f t="shared" si="3"/>
        <v>24</v>
      </c>
      <c r="AF18" s="71">
        <f>SUMPRODUCT(AE18:AE20,Notes!$C$49:$C$51)</f>
        <v>8760</v>
      </c>
      <c r="AH18" s="122" t="s">
        <v>232</v>
      </c>
    </row>
    <row r="19" spans="1:34" x14ac:dyDescent="0.2">
      <c r="A19" s="68"/>
      <c r="B19" s="68"/>
      <c r="C19" s="78" t="s">
        <v>1</v>
      </c>
      <c r="D19" s="81">
        <v>1</v>
      </c>
      <c r="E19" s="81">
        <v>1</v>
      </c>
      <c r="F19" s="81">
        <v>1</v>
      </c>
      <c r="G19" s="81">
        <v>1</v>
      </c>
      <c r="H19" s="81">
        <v>1</v>
      </c>
      <c r="I19" s="81">
        <v>1</v>
      </c>
      <c r="J19" s="81">
        <v>1</v>
      </c>
      <c r="K19" s="81">
        <v>1</v>
      </c>
      <c r="L19" s="81">
        <v>1</v>
      </c>
      <c r="M19" s="81">
        <v>1</v>
      </c>
      <c r="N19" s="81">
        <v>1</v>
      </c>
      <c r="O19" s="81">
        <v>1</v>
      </c>
      <c r="P19" s="81">
        <v>1</v>
      </c>
      <c r="Q19" s="81">
        <v>1</v>
      </c>
      <c r="R19" s="81">
        <v>1</v>
      </c>
      <c r="S19" s="81">
        <v>1</v>
      </c>
      <c r="T19" s="81">
        <v>1</v>
      </c>
      <c r="U19" s="81">
        <v>1</v>
      </c>
      <c r="V19" s="81">
        <v>1</v>
      </c>
      <c r="W19" s="81">
        <v>1</v>
      </c>
      <c r="X19" s="81">
        <v>1</v>
      </c>
      <c r="Y19" s="81">
        <v>1</v>
      </c>
      <c r="Z19" s="81">
        <v>1</v>
      </c>
      <c r="AA19" s="81">
        <v>1</v>
      </c>
      <c r="AC19" s="115">
        <f t="shared" si="1"/>
        <v>1</v>
      </c>
      <c r="AD19" s="72">
        <f t="shared" si="2"/>
        <v>1</v>
      </c>
      <c r="AE19" s="114">
        <f t="shared" si="3"/>
        <v>24</v>
      </c>
      <c r="AF19" s="114"/>
      <c r="AH19" s="123" t="s">
        <v>233</v>
      </c>
    </row>
    <row r="20" spans="1:34" x14ac:dyDescent="0.2">
      <c r="A20" s="68"/>
      <c r="B20" s="68"/>
      <c r="C20" s="78" t="s">
        <v>2</v>
      </c>
      <c r="D20" s="81">
        <v>1</v>
      </c>
      <c r="E20" s="81">
        <v>1</v>
      </c>
      <c r="F20" s="81">
        <v>1</v>
      </c>
      <c r="G20" s="81">
        <v>1</v>
      </c>
      <c r="H20" s="81">
        <v>1</v>
      </c>
      <c r="I20" s="81">
        <v>1</v>
      </c>
      <c r="J20" s="81">
        <v>1</v>
      </c>
      <c r="K20" s="81">
        <v>1</v>
      </c>
      <c r="L20" s="81">
        <v>1</v>
      </c>
      <c r="M20" s="81">
        <v>1</v>
      </c>
      <c r="N20" s="81">
        <v>1</v>
      </c>
      <c r="O20" s="81">
        <v>1</v>
      </c>
      <c r="P20" s="81">
        <v>1</v>
      </c>
      <c r="Q20" s="81">
        <v>1</v>
      </c>
      <c r="R20" s="81">
        <v>1</v>
      </c>
      <c r="S20" s="81">
        <v>1</v>
      </c>
      <c r="T20" s="81">
        <v>1</v>
      </c>
      <c r="U20" s="81">
        <v>1</v>
      </c>
      <c r="V20" s="81">
        <v>1</v>
      </c>
      <c r="W20" s="81">
        <v>1</v>
      </c>
      <c r="X20" s="81">
        <v>1</v>
      </c>
      <c r="Y20" s="81">
        <v>1</v>
      </c>
      <c r="Z20" s="81">
        <v>1</v>
      </c>
      <c r="AA20" s="81">
        <v>1</v>
      </c>
      <c r="AC20" s="115">
        <f t="shared" si="1"/>
        <v>1</v>
      </c>
      <c r="AD20" s="72">
        <f t="shared" si="2"/>
        <v>1</v>
      </c>
      <c r="AE20" s="114">
        <f t="shared" si="3"/>
        <v>24</v>
      </c>
      <c r="AF20" s="114"/>
      <c r="AH20" s="123"/>
    </row>
    <row r="21" spans="1:34" x14ac:dyDescent="0.2">
      <c r="A21" s="33" t="s">
        <v>26</v>
      </c>
      <c r="B21" s="33" t="s">
        <v>36</v>
      </c>
      <c r="C21" s="45" t="s">
        <v>0</v>
      </c>
      <c r="D21" s="43">
        <f>D103</f>
        <v>75</v>
      </c>
      <c r="E21" s="43">
        <f t="shared" ref="E21:AA21" si="15">E103</f>
        <v>75</v>
      </c>
      <c r="F21" s="43">
        <f t="shared" si="15"/>
        <v>75</v>
      </c>
      <c r="G21" s="43">
        <f t="shared" si="15"/>
        <v>75</v>
      </c>
      <c r="H21" s="43">
        <f t="shared" si="15"/>
        <v>75</v>
      </c>
      <c r="I21" s="43">
        <f t="shared" si="15"/>
        <v>75</v>
      </c>
      <c r="J21" s="43">
        <f t="shared" si="15"/>
        <v>75</v>
      </c>
      <c r="K21" s="43">
        <f t="shared" si="15"/>
        <v>75</v>
      </c>
      <c r="L21" s="43">
        <f t="shared" si="15"/>
        <v>75</v>
      </c>
      <c r="M21" s="43">
        <f t="shared" si="15"/>
        <v>75</v>
      </c>
      <c r="N21" s="43">
        <f t="shared" si="15"/>
        <v>75</v>
      </c>
      <c r="O21" s="43">
        <f t="shared" si="15"/>
        <v>75</v>
      </c>
      <c r="P21" s="43">
        <f t="shared" si="15"/>
        <v>75</v>
      </c>
      <c r="Q21" s="43">
        <f t="shared" si="15"/>
        <v>75</v>
      </c>
      <c r="R21" s="43">
        <f t="shared" si="15"/>
        <v>75</v>
      </c>
      <c r="S21" s="43">
        <f t="shared" si="15"/>
        <v>75</v>
      </c>
      <c r="T21" s="43">
        <f t="shared" si="15"/>
        <v>75</v>
      </c>
      <c r="U21" s="43">
        <f t="shared" si="15"/>
        <v>75</v>
      </c>
      <c r="V21" s="43">
        <f t="shared" si="15"/>
        <v>75</v>
      </c>
      <c r="W21" s="43">
        <f t="shared" si="15"/>
        <v>75</v>
      </c>
      <c r="X21" s="43">
        <f t="shared" si="15"/>
        <v>75</v>
      </c>
      <c r="Y21" s="43">
        <f t="shared" si="15"/>
        <v>75</v>
      </c>
      <c r="Z21" s="43">
        <f t="shared" si="15"/>
        <v>75</v>
      </c>
      <c r="AA21" s="43">
        <f t="shared" si="15"/>
        <v>75</v>
      </c>
      <c r="AC21" s="76">
        <f t="shared" si="1"/>
        <v>75</v>
      </c>
      <c r="AD21" s="42">
        <f t="shared" si="2"/>
        <v>75</v>
      </c>
      <c r="AE21" s="43">
        <f t="shared" ref="AE21:AE26" si="16">AVERAGE(D21:AA21)</f>
        <v>75</v>
      </c>
      <c r="AF21" s="46"/>
      <c r="AH21" s="148" t="s">
        <v>159</v>
      </c>
    </row>
    <row r="22" spans="1:34" x14ac:dyDescent="0.2">
      <c r="A22" s="33"/>
      <c r="B22" s="33"/>
      <c r="C22" s="45" t="s">
        <v>1</v>
      </c>
      <c r="D22" s="43">
        <f t="shared" ref="D22:AA22" si="17">D104</f>
        <v>75</v>
      </c>
      <c r="E22" s="43">
        <f t="shared" si="17"/>
        <v>75</v>
      </c>
      <c r="F22" s="43">
        <f t="shared" si="17"/>
        <v>75</v>
      </c>
      <c r="G22" s="43">
        <f t="shared" si="17"/>
        <v>75</v>
      </c>
      <c r="H22" s="43">
        <f t="shared" si="17"/>
        <v>75</v>
      </c>
      <c r="I22" s="43">
        <f t="shared" si="17"/>
        <v>75</v>
      </c>
      <c r="J22" s="43">
        <f t="shared" si="17"/>
        <v>75</v>
      </c>
      <c r="K22" s="43">
        <f t="shared" si="17"/>
        <v>75</v>
      </c>
      <c r="L22" s="43">
        <f t="shared" si="17"/>
        <v>75</v>
      </c>
      <c r="M22" s="43">
        <f t="shared" si="17"/>
        <v>75</v>
      </c>
      <c r="N22" s="43">
        <f t="shared" si="17"/>
        <v>75</v>
      </c>
      <c r="O22" s="43">
        <f t="shared" si="17"/>
        <v>75</v>
      </c>
      <c r="P22" s="43">
        <f t="shared" si="17"/>
        <v>75</v>
      </c>
      <c r="Q22" s="43">
        <f t="shared" si="17"/>
        <v>75</v>
      </c>
      <c r="R22" s="43">
        <f t="shared" si="17"/>
        <v>75</v>
      </c>
      <c r="S22" s="43">
        <f t="shared" si="17"/>
        <v>75</v>
      </c>
      <c r="T22" s="43">
        <f t="shared" si="17"/>
        <v>75</v>
      </c>
      <c r="U22" s="43">
        <f t="shared" si="17"/>
        <v>75</v>
      </c>
      <c r="V22" s="43">
        <f t="shared" si="17"/>
        <v>75</v>
      </c>
      <c r="W22" s="43">
        <f t="shared" si="17"/>
        <v>75</v>
      </c>
      <c r="X22" s="43">
        <f t="shared" si="17"/>
        <v>75</v>
      </c>
      <c r="Y22" s="43">
        <f t="shared" si="17"/>
        <v>75</v>
      </c>
      <c r="Z22" s="43">
        <f t="shared" si="17"/>
        <v>75</v>
      </c>
      <c r="AA22" s="43">
        <f t="shared" si="17"/>
        <v>75</v>
      </c>
      <c r="AC22" s="76">
        <f t="shared" si="1"/>
        <v>75</v>
      </c>
      <c r="AD22" s="42">
        <f t="shared" si="2"/>
        <v>75</v>
      </c>
      <c r="AE22" s="43">
        <f t="shared" si="16"/>
        <v>75</v>
      </c>
      <c r="AF22" s="46"/>
      <c r="AH22" s="125"/>
    </row>
    <row r="23" spans="1:34" x14ac:dyDescent="0.2">
      <c r="A23" s="33"/>
      <c r="B23" s="33"/>
      <c r="C23" s="45" t="s">
        <v>2</v>
      </c>
      <c r="D23" s="43">
        <f t="shared" ref="D23:AA23" si="18">D105</f>
        <v>75</v>
      </c>
      <c r="E23" s="43">
        <f t="shared" si="18"/>
        <v>75</v>
      </c>
      <c r="F23" s="43">
        <f t="shared" si="18"/>
        <v>75</v>
      </c>
      <c r="G23" s="43">
        <f t="shared" si="18"/>
        <v>75</v>
      </c>
      <c r="H23" s="43">
        <f t="shared" si="18"/>
        <v>75</v>
      </c>
      <c r="I23" s="43">
        <f t="shared" si="18"/>
        <v>75</v>
      </c>
      <c r="J23" s="43">
        <f t="shared" si="18"/>
        <v>75</v>
      </c>
      <c r="K23" s="43">
        <f t="shared" si="18"/>
        <v>75</v>
      </c>
      <c r="L23" s="43">
        <f t="shared" si="18"/>
        <v>75</v>
      </c>
      <c r="M23" s="43">
        <f t="shared" si="18"/>
        <v>75</v>
      </c>
      <c r="N23" s="43">
        <f t="shared" si="18"/>
        <v>75</v>
      </c>
      <c r="O23" s="43">
        <f t="shared" si="18"/>
        <v>75</v>
      </c>
      <c r="P23" s="43">
        <f t="shared" si="18"/>
        <v>75</v>
      </c>
      <c r="Q23" s="43">
        <f t="shared" si="18"/>
        <v>75</v>
      </c>
      <c r="R23" s="43">
        <f t="shared" si="18"/>
        <v>75</v>
      </c>
      <c r="S23" s="43">
        <f t="shared" si="18"/>
        <v>75</v>
      </c>
      <c r="T23" s="43">
        <f t="shared" si="18"/>
        <v>75</v>
      </c>
      <c r="U23" s="43">
        <f t="shared" si="18"/>
        <v>75</v>
      </c>
      <c r="V23" s="43">
        <f t="shared" si="18"/>
        <v>75</v>
      </c>
      <c r="W23" s="43">
        <f t="shared" si="18"/>
        <v>75</v>
      </c>
      <c r="X23" s="43">
        <f t="shared" si="18"/>
        <v>75</v>
      </c>
      <c r="Y23" s="43">
        <f t="shared" si="18"/>
        <v>75</v>
      </c>
      <c r="Z23" s="43">
        <f t="shared" si="18"/>
        <v>75</v>
      </c>
      <c r="AA23" s="43">
        <f t="shared" si="18"/>
        <v>75</v>
      </c>
      <c r="AC23" s="76">
        <f t="shared" si="1"/>
        <v>75</v>
      </c>
      <c r="AD23" s="42">
        <f t="shared" si="2"/>
        <v>75</v>
      </c>
      <c r="AE23" s="43">
        <f t="shared" si="16"/>
        <v>75</v>
      </c>
      <c r="AF23" s="46"/>
      <c r="AH23" s="125"/>
    </row>
    <row r="24" spans="1:34" x14ac:dyDescent="0.2">
      <c r="A24" s="68" t="s">
        <v>27</v>
      </c>
      <c r="B24" s="68" t="s">
        <v>36</v>
      </c>
      <c r="C24" s="78" t="s">
        <v>0</v>
      </c>
      <c r="D24" s="71">
        <f>D106</f>
        <v>70</v>
      </c>
      <c r="E24" s="71">
        <f t="shared" ref="E24:AA24" si="19">E106</f>
        <v>70</v>
      </c>
      <c r="F24" s="71">
        <f t="shared" si="19"/>
        <v>70</v>
      </c>
      <c r="G24" s="71">
        <f t="shared" si="19"/>
        <v>70</v>
      </c>
      <c r="H24" s="71">
        <f t="shared" si="19"/>
        <v>70</v>
      </c>
      <c r="I24" s="71">
        <f t="shared" si="19"/>
        <v>70</v>
      </c>
      <c r="J24" s="71">
        <f t="shared" si="19"/>
        <v>70</v>
      </c>
      <c r="K24" s="71">
        <f t="shared" si="19"/>
        <v>70</v>
      </c>
      <c r="L24" s="71">
        <f t="shared" si="19"/>
        <v>70</v>
      </c>
      <c r="M24" s="71">
        <f t="shared" si="19"/>
        <v>70</v>
      </c>
      <c r="N24" s="71">
        <f t="shared" si="19"/>
        <v>70</v>
      </c>
      <c r="O24" s="71">
        <f t="shared" si="19"/>
        <v>70</v>
      </c>
      <c r="P24" s="71">
        <f t="shared" si="19"/>
        <v>70</v>
      </c>
      <c r="Q24" s="71">
        <f t="shared" si="19"/>
        <v>70</v>
      </c>
      <c r="R24" s="71">
        <f t="shared" si="19"/>
        <v>70</v>
      </c>
      <c r="S24" s="71">
        <f t="shared" si="19"/>
        <v>70</v>
      </c>
      <c r="T24" s="71">
        <f t="shared" si="19"/>
        <v>70</v>
      </c>
      <c r="U24" s="71">
        <f t="shared" si="19"/>
        <v>70</v>
      </c>
      <c r="V24" s="71">
        <f t="shared" si="19"/>
        <v>70</v>
      </c>
      <c r="W24" s="71">
        <f t="shared" si="19"/>
        <v>70</v>
      </c>
      <c r="X24" s="71">
        <f t="shared" si="19"/>
        <v>70</v>
      </c>
      <c r="Y24" s="71">
        <f t="shared" si="19"/>
        <v>70</v>
      </c>
      <c r="Z24" s="71">
        <f t="shared" si="19"/>
        <v>70</v>
      </c>
      <c r="AA24" s="71">
        <f t="shared" si="19"/>
        <v>70</v>
      </c>
      <c r="AC24" s="115">
        <f t="shared" si="1"/>
        <v>70</v>
      </c>
      <c r="AD24" s="72">
        <f t="shared" si="2"/>
        <v>70</v>
      </c>
      <c r="AE24" s="72">
        <f t="shared" si="16"/>
        <v>70</v>
      </c>
      <c r="AF24" s="114"/>
      <c r="AH24" s="147" t="s">
        <v>159</v>
      </c>
    </row>
    <row r="25" spans="1:34" x14ac:dyDescent="0.2">
      <c r="A25" s="68"/>
      <c r="B25" s="68"/>
      <c r="C25" s="78" t="s">
        <v>1</v>
      </c>
      <c r="D25" s="71">
        <f t="shared" ref="D25:AA25" si="20">D107</f>
        <v>70</v>
      </c>
      <c r="E25" s="71">
        <f t="shared" si="20"/>
        <v>70</v>
      </c>
      <c r="F25" s="71">
        <f t="shared" si="20"/>
        <v>70</v>
      </c>
      <c r="G25" s="71">
        <f t="shared" si="20"/>
        <v>70</v>
      </c>
      <c r="H25" s="71">
        <f t="shared" si="20"/>
        <v>70</v>
      </c>
      <c r="I25" s="71">
        <f t="shared" si="20"/>
        <v>70</v>
      </c>
      <c r="J25" s="71">
        <f t="shared" si="20"/>
        <v>70</v>
      </c>
      <c r="K25" s="71">
        <f t="shared" si="20"/>
        <v>70</v>
      </c>
      <c r="L25" s="71">
        <f t="shared" si="20"/>
        <v>70</v>
      </c>
      <c r="M25" s="71">
        <f t="shared" si="20"/>
        <v>70</v>
      </c>
      <c r="N25" s="71">
        <f t="shared" si="20"/>
        <v>70</v>
      </c>
      <c r="O25" s="71">
        <f t="shared" si="20"/>
        <v>70</v>
      </c>
      <c r="P25" s="71">
        <f t="shared" si="20"/>
        <v>70</v>
      </c>
      <c r="Q25" s="71">
        <f t="shared" si="20"/>
        <v>70</v>
      </c>
      <c r="R25" s="71">
        <f t="shared" si="20"/>
        <v>70</v>
      </c>
      <c r="S25" s="71">
        <f t="shared" si="20"/>
        <v>70</v>
      </c>
      <c r="T25" s="71">
        <f t="shared" si="20"/>
        <v>70</v>
      </c>
      <c r="U25" s="71">
        <f t="shared" si="20"/>
        <v>70</v>
      </c>
      <c r="V25" s="71">
        <f t="shared" si="20"/>
        <v>70</v>
      </c>
      <c r="W25" s="71">
        <f t="shared" si="20"/>
        <v>70</v>
      </c>
      <c r="X25" s="71">
        <f t="shared" si="20"/>
        <v>70</v>
      </c>
      <c r="Y25" s="71">
        <f t="shared" si="20"/>
        <v>70</v>
      </c>
      <c r="Z25" s="71">
        <f t="shared" si="20"/>
        <v>70</v>
      </c>
      <c r="AA25" s="71">
        <f t="shared" si="20"/>
        <v>70</v>
      </c>
      <c r="AC25" s="115">
        <f t="shared" si="1"/>
        <v>70</v>
      </c>
      <c r="AD25" s="72">
        <f t="shared" si="2"/>
        <v>70</v>
      </c>
      <c r="AE25" s="72">
        <f t="shared" si="16"/>
        <v>70</v>
      </c>
      <c r="AF25" s="114"/>
      <c r="AH25" s="123"/>
    </row>
    <row r="26" spans="1:34" x14ac:dyDescent="0.2">
      <c r="A26" s="68"/>
      <c r="B26" s="68"/>
      <c r="C26" s="78" t="s">
        <v>2</v>
      </c>
      <c r="D26" s="72">
        <f t="shared" ref="D26:AA26" si="21">D108</f>
        <v>70</v>
      </c>
      <c r="E26" s="72">
        <f t="shared" si="21"/>
        <v>70</v>
      </c>
      <c r="F26" s="72">
        <f t="shared" si="21"/>
        <v>70</v>
      </c>
      <c r="G26" s="72">
        <f t="shared" si="21"/>
        <v>70</v>
      </c>
      <c r="H26" s="72">
        <f t="shared" si="21"/>
        <v>70</v>
      </c>
      <c r="I26" s="72">
        <f t="shared" si="21"/>
        <v>70</v>
      </c>
      <c r="J26" s="72">
        <f t="shared" si="21"/>
        <v>70</v>
      </c>
      <c r="K26" s="72">
        <f t="shared" si="21"/>
        <v>70</v>
      </c>
      <c r="L26" s="72">
        <f t="shared" si="21"/>
        <v>70</v>
      </c>
      <c r="M26" s="72">
        <f t="shared" si="21"/>
        <v>70</v>
      </c>
      <c r="N26" s="72">
        <f t="shared" si="21"/>
        <v>70</v>
      </c>
      <c r="O26" s="72">
        <f t="shared" si="21"/>
        <v>70</v>
      </c>
      <c r="P26" s="72">
        <f t="shared" si="21"/>
        <v>70</v>
      </c>
      <c r="Q26" s="72">
        <f t="shared" si="21"/>
        <v>70</v>
      </c>
      <c r="R26" s="72">
        <f t="shared" si="21"/>
        <v>70</v>
      </c>
      <c r="S26" s="72">
        <f t="shared" si="21"/>
        <v>70</v>
      </c>
      <c r="T26" s="72">
        <f t="shared" si="21"/>
        <v>70</v>
      </c>
      <c r="U26" s="72">
        <f t="shared" si="21"/>
        <v>70</v>
      </c>
      <c r="V26" s="72">
        <f t="shared" si="21"/>
        <v>70</v>
      </c>
      <c r="W26" s="72">
        <f t="shared" si="21"/>
        <v>70</v>
      </c>
      <c r="X26" s="72">
        <f t="shared" si="21"/>
        <v>70</v>
      </c>
      <c r="Y26" s="72">
        <f t="shared" si="21"/>
        <v>70</v>
      </c>
      <c r="Z26" s="72">
        <f t="shared" si="21"/>
        <v>70</v>
      </c>
      <c r="AA26" s="72">
        <f t="shared" si="21"/>
        <v>70</v>
      </c>
      <c r="AC26" s="115">
        <f t="shared" si="1"/>
        <v>70</v>
      </c>
      <c r="AD26" s="72">
        <f t="shared" si="2"/>
        <v>70</v>
      </c>
      <c r="AE26" s="72">
        <f t="shared" si="16"/>
        <v>70</v>
      </c>
      <c r="AF26" s="114"/>
      <c r="AH26" s="123"/>
    </row>
    <row r="27" spans="1:34" x14ac:dyDescent="0.2">
      <c r="A27" s="33" t="s">
        <v>33</v>
      </c>
      <c r="B27" s="33" t="s">
        <v>29</v>
      </c>
      <c r="C27" s="45" t="s">
        <v>0</v>
      </c>
      <c r="D27" s="38">
        <f>D71</f>
        <v>0</v>
      </c>
      <c r="E27" s="38">
        <f t="shared" ref="E27:AA27" si="22">E71</f>
        <v>0</v>
      </c>
      <c r="F27" s="38">
        <f t="shared" si="22"/>
        <v>0</v>
      </c>
      <c r="G27" s="38">
        <f t="shared" si="22"/>
        <v>0.05</v>
      </c>
      <c r="H27" s="38">
        <f t="shared" si="22"/>
        <v>0.05</v>
      </c>
      <c r="I27" s="38">
        <f t="shared" si="22"/>
        <v>0.05</v>
      </c>
      <c r="J27" s="38">
        <f t="shared" si="22"/>
        <v>0.8</v>
      </c>
      <c r="K27" s="38">
        <f t="shared" si="22"/>
        <v>0.7</v>
      </c>
      <c r="L27" s="38">
        <f t="shared" si="22"/>
        <v>0.5</v>
      </c>
      <c r="M27" s="38">
        <f t="shared" si="22"/>
        <v>0.4</v>
      </c>
      <c r="N27" s="38">
        <f t="shared" si="22"/>
        <v>0.25</v>
      </c>
      <c r="O27" s="38">
        <f t="shared" si="22"/>
        <v>0.25</v>
      </c>
      <c r="P27" s="38">
        <f t="shared" si="22"/>
        <v>0.25</v>
      </c>
      <c r="Q27" s="38">
        <f t="shared" si="22"/>
        <v>0.25</v>
      </c>
      <c r="R27" s="38">
        <f t="shared" si="22"/>
        <v>0.5</v>
      </c>
      <c r="S27" s="38">
        <f t="shared" si="22"/>
        <v>0.6</v>
      </c>
      <c r="T27" s="38">
        <f t="shared" si="22"/>
        <v>0.7</v>
      </c>
      <c r="U27" s="38">
        <f t="shared" si="22"/>
        <v>0.7</v>
      </c>
      <c r="V27" s="38">
        <f t="shared" si="22"/>
        <v>0.4</v>
      </c>
      <c r="W27" s="38">
        <f t="shared" si="22"/>
        <v>0.25</v>
      </c>
      <c r="X27" s="38">
        <f t="shared" si="22"/>
        <v>0.2</v>
      </c>
      <c r="Y27" s="38">
        <f t="shared" si="22"/>
        <v>0.2</v>
      </c>
      <c r="Z27" s="38">
        <f t="shared" si="22"/>
        <v>0.05</v>
      </c>
      <c r="AA27" s="38">
        <f t="shared" si="22"/>
        <v>0.05</v>
      </c>
      <c r="AC27" s="75">
        <f t="shared" si="1"/>
        <v>0.8</v>
      </c>
      <c r="AD27" s="46">
        <f t="shared" si="2"/>
        <v>0</v>
      </c>
      <c r="AE27" s="46">
        <f>SUM(D27:AA27)</f>
        <v>7.2</v>
      </c>
      <c r="AF27" s="39">
        <f>SUMPRODUCT(AE27:AE29,Notes!$C$49:$C$51)</f>
        <v>2628</v>
      </c>
      <c r="AH27" s="125" t="s">
        <v>166</v>
      </c>
    </row>
    <row r="28" spans="1:34" x14ac:dyDescent="0.2">
      <c r="A28" s="33"/>
      <c r="B28" s="33"/>
      <c r="C28" s="45" t="s">
        <v>1</v>
      </c>
      <c r="D28" s="38">
        <f t="shared" ref="D28:AA32" si="23">D72</f>
        <v>0</v>
      </c>
      <c r="E28" s="38">
        <f t="shared" si="23"/>
        <v>0</v>
      </c>
      <c r="F28" s="38">
        <f t="shared" si="23"/>
        <v>0</v>
      </c>
      <c r="G28" s="38">
        <f t="shared" si="23"/>
        <v>0.05</v>
      </c>
      <c r="H28" s="38">
        <f t="shared" si="23"/>
        <v>0.05</v>
      </c>
      <c r="I28" s="38">
        <f t="shared" si="23"/>
        <v>0.05</v>
      </c>
      <c r="J28" s="38">
        <f t="shared" si="23"/>
        <v>0.8</v>
      </c>
      <c r="K28" s="38">
        <f t="shared" si="23"/>
        <v>0.7</v>
      </c>
      <c r="L28" s="38">
        <f t="shared" si="23"/>
        <v>0.5</v>
      </c>
      <c r="M28" s="38">
        <f t="shared" si="23"/>
        <v>0.4</v>
      </c>
      <c r="N28" s="38">
        <f t="shared" si="23"/>
        <v>0.25</v>
      </c>
      <c r="O28" s="38">
        <f t="shared" si="23"/>
        <v>0.25</v>
      </c>
      <c r="P28" s="38">
        <f t="shared" si="23"/>
        <v>0.25</v>
      </c>
      <c r="Q28" s="38">
        <f t="shared" si="23"/>
        <v>0.25</v>
      </c>
      <c r="R28" s="38">
        <f t="shared" si="23"/>
        <v>0.5</v>
      </c>
      <c r="S28" s="38">
        <f t="shared" si="23"/>
        <v>0.6</v>
      </c>
      <c r="T28" s="38">
        <f t="shared" si="23"/>
        <v>0.7</v>
      </c>
      <c r="U28" s="38">
        <f t="shared" si="23"/>
        <v>0.7</v>
      </c>
      <c r="V28" s="38">
        <f t="shared" si="23"/>
        <v>0.4</v>
      </c>
      <c r="W28" s="38">
        <f t="shared" si="23"/>
        <v>0.25</v>
      </c>
      <c r="X28" s="38">
        <f t="shared" si="23"/>
        <v>0.2</v>
      </c>
      <c r="Y28" s="38">
        <f t="shared" si="23"/>
        <v>0.2</v>
      </c>
      <c r="Z28" s="38">
        <f t="shared" si="23"/>
        <v>0.05</v>
      </c>
      <c r="AA28" s="38">
        <f t="shared" si="23"/>
        <v>0.05</v>
      </c>
      <c r="AC28" s="75">
        <f t="shared" si="1"/>
        <v>0.8</v>
      </c>
      <c r="AD28" s="46">
        <f t="shared" si="2"/>
        <v>0</v>
      </c>
      <c r="AE28" s="46">
        <f>SUM(D28:AA28)</f>
        <v>7.2</v>
      </c>
      <c r="AF28" s="46"/>
      <c r="AH28" s="125"/>
    </row>
    <row r="29" spans="1:34" x14ac:dyDescent="0.2">
      <c r="A29" s="33"/>
      <c r="B29" s="33"/>
      <c r="C29" s="45" t="s">
        <v>2</v>
      </c>
      <c r="D29" s="38">
        <f t="shared" si="23"/>
        <v>0</v>
      </c>
      <c r="E29" s="38">
        <f t="shared" si="23"/>
        <v>0</v>
      </c>
      <c r="F29" s="38">
        <f t="shared" si="23"/>
        <v>0</v>
      </c>
      <c r="G29" s="38">
        <f t="shared" si="23"/>
        <v>0.05</v>
      </c>
      <c r="H29" s="38">
        <f t="shared" si="23"/>
        <v>0.05</v>
      </c>
      <c r="I29" s="38">
        <f t="shared" si="23"/>
        <v>0.05</v>
      </c>
      <c r="J29" s="38">
        <f t="shared" si="23"/>
        <v>0.8</v>
      </c>
      <c r="K29" s="38">
        <f t="shared" si="23"/>
        <v>0.7</v>
      </c>
      <c r="L29" s="38">
        <f t="shared" si="23"/>
        <v>0.5</v>
      </c>
      <c r="M29" s="38">
        <f t="shared" si="23"/>
        <v>0.4</v>
      </c>
      <c r="N29" s="38">
        <f t="shared" si="23"/>
        <v>0.25</v>
      </c>
      <c r="O29" s="38">
        <f t="shared" si="23"/>
        <v>0.25</v>
      </c>
      <c r="P29" s="38">
        <f t="shared" si="23"/>
        <v>0.25</v>
      </c>
      <c r="Q29" s="38">
        <f t="shared" si="23"/>
        <v>0.25</v>
      </c>
      <c r="R29" s="38">
        <f t="shared" si="23"/>
        <v>0.5</v>
      </c>
      <c r="S29" s="38">
        <f t="shared" si="23"/>
        <v>0.6</v>
      </c>
      <c r="T29" s="38">
        <f t="shared" si="23"/>
        <v>0.7</v>
      </c>
      <c r="U29" s="38">
        <f t="shared" si="23"/>
        <v>0.7</v>
      </c>
      <c r="V29" s="38">
        <f t="shared" si="23"/>
        <v>0.4</v>
      </c>
      <c r="W29" s="38">
        <f t="shared" si="23"/>
        <v>0.25</v>
      </c>
      <c r="X29" s="38">
        <f t="shared" si="23"/>
        <v>0.2</v>
      </c>
      <c r="Y29" s="38">
        <f t="shared" si="23"/>
        <v>0.2</v>
      </c>
      <c r="Z29" s="38">
        <f t="shared" si="23"/>
        <v>0.05</v>
      </c>
      <c r="AA29" s="38">
        <f t="shared" si="23"/>
        <v>0.05</v>
      </c>
      <c r="AC29" s="75">
        <f t="shared" si="1"/>
        <v>0.8</v>
      </c>
      <c r="AD29" s="46">
        <f t="shared" si="2"/>
        <v>0</v>
      </c>
      <c r="AE29" s="46">
        <f>SUM(D29:AA29)</f>
        <v>7.2</v>
      </c>
      <c r="AF29" s="46"/>
      <c r="AH29" s="125"/>
    </row>
    <row r="30" spans="1:34" x14ac:dyDescent="0.2">
      <c r="A30" s="68" t="s">
        <v>28</v>
      </c>
      <c r="B30" s="68" t="s">
        <v>36</v>
      </c>
      <c r="C30" s="78" t="s">
        <v>0</v>
      </c>
      <c r="D30" s="73">
        <f t="shared" si="23"/>
        <v>130</v>
      </c>
      <c r="E30" s="73">
        <f t="shared" si="23"/>
        <v>130</v>
      </c>
      <c r="F30" s="73">
        <f t="shared" si="23"/>
        <v>130</v>
      </c>
      <c r="G30" s="73">
        <f t="shared" si="23"/>
        <v>130</v>
      </c>
      <c r="H30" s="73">
        <f t="shared" si="23"/>
        <v>130</v>
      </c>
      <c r="I30" s="73">
        <f t="shared" si="23"/>
        <v>130</v>
      </c>
      <c r="J30" s="73">
        <f t="shared" si="23"/>
        <v>130</v>
      </c>
      <c r="K30" s="73">
        <f t="shared" si="23"/>
        <v>130</v>
      </c>
      <c r="L30" s="73">
        <f t="shared" si="23"/>
        <v>130</v>
      </c>
      <c r="M30" s="73">
        <f t="shared" si="23"/>
        <v>130</v>
      </c>
      <c r="N30" s="73">
        <f t="shared" si="23"/>
        <v>130</v>
      </c>
      <c r="O30" s="73">
        <f t="shared" si="23"/>
        <v>130</v>
      </c>
      <c r="P30" s="73">
        <f t="shared" si="23"/>
        <v>130</v>
      </c>
      <c r="Q30" s="73">
        <f t="shared" si="23"/>
        <v>130</v>
      </c>
      <c r="R30" s="73">
        <f t="shared" si="23"/>
        <v>130</v>
      </c>
      <c r="S30" s="73">
        <f t="shared" si="23"/>
        <v>130</v>
      </c>
      <c r="T30" s="73">
        <f t="shared" si="23"/>
        <v>130</v>
      </c>
      <c r="U30" s="73">
        <f t="shared" si="23"/>
        <v>130</v>
      </c>
      <c r="V30" s="73">
        <f t="shared" si="23"/>
        <v>130</v>
      </c>
      <c r="W30" s="73">
        <f t="shared" si="23"/>
        <v>130</v>
      </c>
      <c r="X30" s="73">
        <f t="shared" si="23"/>
        <v>130</v>
      </c>
      <c r="Y30" s="73">
        <f t="shared" si="23"/>
        <v>130</v>
      </c>
      <c r="Z30" s="73">
        <f t="shared" si="23"/>
        <v>130</v>
      </c>
      <c r="AA30" s="73">
        <f t="shared" si="23"/>
        <v>130</v>
      </c>
      <c r="AC30" s="115">
        <f t="shared" si="1"/>
        <v>130</v>
      </c>
      <c r="AD30" s="72">
        <f t="shared" si="2"/>
        <v>130</v>
      </c>
      <c r="AE30" s="72">
        <f>AVERAGE(D30:AA30)</f>
        <v>130</v>
      </c>
      <c r="AF30" s="114"/>
      <c r="AH30" s="123" t="s">
        <v>166</v>
      </c>
    </row>
    <row r="31" spans="1:34" x14ac:dyDescent="0.2">
      <c r="A31" s="68"/>
      <c r="B31" s="68"/>
      <c r="C31" s="78" t="s">
        <v>1</v>
      </c>
      <c r="D31" s="73">
        <f t="shared" si="23"/>
        <v>130</v>
      </c>
      <c r="E31" s="73">
        <f t="shared" si="23"/>
        <v>130</v>
      </c>
      <c r="F31" s="73">
        <f t="shared" si="23"/>
        <v>130</v>
      </c>
      <c r="G31" s="73">
        <f t="shared" si="23"/>
        <v>130</v>
      </c>
      <c r="H31" s="73">
        <f t="shared" si="23"/>
        <v>130</v>
      </c>
      <c r="I31" s="73">
        <f t="shared" si="23"/>
        <v>130</v>
      </c>
      <c r="J31" s="73">
        <f t="shared" si="23"/>
        <v>130</v>
      </c>
      <c r="K31" s="73">
        <f t="shared" si="23"/>
        <v>130</v>
      </c>
      <c r="L31" s="73">
        <f t="shared" si="23"/>
        <v>130</v>
      </c>
      <c r="M31" s="73">
        <f t="shared" si="23"/>
        <v>130</v>
      </c>
      <c r="N31" s="73">
        <f t="shared" si="23"/>
        <v>130</v>
      </c>
      <c r="O31" s="73">
        <f t="shared" si="23"/>
        <v>130</v>
      </c>
      <c r="P31" s="73">
        <f t="shared" si="23"/>
        <v>130</v>
      </c>
      <c r="Q31" s="73">
        <f t="shared" si="23"/>
        <v>130</v>
      </c>
      <c r="R31" s="73">
        <f t="shared" si="23"/>
        <v>130</v>
      </c>
      <c r="S31" s="73">
        <f t="shared" si="23"/>
        <v>130</v>
      </c>
      <c r="T31" s="73">
        <f t="shared" si="23"/>
        <v>130</v>
      </c>
      <c r="U31" s="73">
        <f t="shared" si="23"/>
        <v>130</v>
      </c>
      <c r="V31" s="73">
        <f t="shared" si="23"/>
        <v>130</v>
      </c>
      <c r="W31" s="73">
        <f t="shared" si="23"/>
        <v>130</v>
      </c>
      <c r="X31" s="73">
        <f t="shared" si="23"/>
        <v>130</v>
      </c>
      <c r="Y31" s="73">
        <f t="shared" si="23"/>
        <v>130</v>
      </c>
      <c r="Z31" s="73">
        <f t="shared" si="23"/>
        <v>130</v>
      </c>
      <c r="AA31" s="73">
        <f t="shared" si="23"/>
        <v>130</v>
      </c>
      <c r="AC31" s="115">
        <f t="shared" si="1"/>
        <v>130</v>
      </c>
      <c r="AD31" s="72">
        <f t="shared" si="2"/>
        <v>130</v>
      </c>
      <c r="AE31" s="72">
        <f>AVERAGE(D31:AA31)</f>
        <v>130</v>
      </c>
      <c r="AF31" s="114"/>
      <c r="AH31" s="123"/>
    </row>
    <row r="32" spans="1:34" x14ac:dyDescent="0.2">
      <c r="A32" s="68"/>
      <c r="B32" s="68"/>
      <c r="C32" s="78" t="s">
        <v>2</v>
      </c>
      <c r="D32" s="73">
        <f t="shared" si="23"/>
        <v>130</v>
      </c>
      <c r="E32" s="73">
        <f t="shared" si="23"/>
        <v>130</v>
      </c>
      <c r="F32" s="73">
        <f t="shared" si="23"/>
        <v>130</v>
      </c>
      <c r="G32" s="73">
        <f t="shared" si="23"/>
        <v>130</v>
      </c>
      <c r="H32" s="73">
        <f t="shared" si="23"/>
        <v>130</v>
      </c>
      <c r="I32" s="73">
        <f t="shared" si="23"/>
        <v>130</v>
      </c>
      <c r="J32" s="73">
        <f t="shared" si="23"/>
        <v>130</v>
      </c>
      <c r="K32" s="73">
        <f t="shared" si="23"/>
        <v>130</v>
      </c>
      <c r="L32" s="73">
        <f t="shared" si="23"/>
        <v>130</v>
      </c>
      <c r="M32" s="73">
        <f t="shared" si="23"/>
        <v>130</v>
      </c>
      <c r="N32" s="73">
        <f t="shared" si="23"/>
        <v>130</v>
      </c>
      <c r="O32" s="73">
        <f t="shared" si="23"/>
        <v>130</v>
      </c>
      <c r="P32" s="73">
        <f t="shared" si="23"/>
        <v>130</v>
      </c>
      <c r="Q32" s="73">
        <f t="shared" si="23"/>
        <v>130</v>
      </c>
      <c r="R32" s="73">
        <f t="shared" si="23"/>
        <v>130</v>
      </c>
      <c r="S32" s="73">
        <f t="shared" si="23"/>
        <v>130</v>
      </c>
      <c r="T32" s="73">
        <f t="shared" si="23"/>
        <v>130</v>
      </c>
      <c r="U32" s="73">
        <f t="shared" si="23"/>
        <v>130</v>
      </c>
      <c r="V32" s="73">
        <f t="shared" si="23"/>
        <v>130</v>
      </c>
      <c r="W32" s="73">
        <f t="shared" si="23"/>
        <v>130</v>
      </c>
      <c r="X32" s="73">
        <f t="shared" si="23"/>
        <v>130</v>
      </c>
      <c r="Y32" s="73">
        <f t="shared" si="23"/>
        <v>130</v>
      </c>
      <c r="Z32" s="73">
        <f t="shared" si="23"/>
        <v>130</v>
      </c>
      <c r="AA32" s="73">
        <f t="shared" si="23"/>
        <v>130</v>
      </c>
      <c r="AC32" s="115">
        <f t="shared" si="1"/>
        <v>130</v>
      </c>
      <c r="AD32" s="72">
        <f t="shared" si="2"/>
        <v>130</v>
      </c>
      <c r="AE32" s="72">
        <f>AVERAGE(D32:AA32)</f>
        <v>130</v>
      </c>
      <c r="AF32" s="114"/>
      <c r="AH32" s="123"/>
    </row>
    <row r="33" spans="1:36" x14ac:dyDescent="0.2">
      <c r="A33" s="33" t="s">
        <v>40</v>
      </c>
      <c r="B33" s="33" t="s">
        <v>29</v>
      </c>
      <c r="C33" s="45" t="s">
        <v>0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8">
        <v>1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1</v>
      </c>
      <c r="AA33" s="38">
        <v>1</v>
      </c>
      <c r="AC33" s="75">
        <f t="shared" si="1"/>
        <v>1</v>
      </c>
      <c r="AD33" s="46">
        <f t="shared" si="2"/>
        <v>1</v>
      </c>
      <c r="AE33" s="46">
        <f t="shared" ref="AE33:AE44" si="24">SUM(D33:AA33)</f>
        <v>24</v>
      </c>
      <c r="AF33" s="39">
        <f>SUMPRODUCT(AE33:AE35,Notes!$C$49:$C$51)</f>
        <v>8760</v>
      </c>
      <c r="AH33" s="124" t="s">
        <v>167</v>
      </c>
    </row>
    <row r="34" spans="1:36" x14ac:dyDescent="0.2">
      <c r="A34" s="33"/>
      <c r="B34" s="33"/>
      <c r="C34" s="45" t="s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C34" s="75">
        <f t="shared" si="1"/>
        <v>1</v>
      </c>
      <c r="AD34" s="46">
        <f t="shared" si="2"/>
        <v>1</v>
      </c>
      <c r="AE34" s="46">
        <f t="shared" si="24"/>
        <v>24</v>
      </c>
      <c r="AF34" s="46"/>
      <c r="AH34" s="125" t="s">
        <v>168</v>
      </c>
    </row>
    <row r="35" spans="1:36" x14ac:dyDescent="0.2">
      <c r="A35" s="33"/>
      <c r="B35" s="33"/>
      <c r="C35" s="45" t="s">
        <v>2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C35" s="75">
        <f t="shared" si="1"/>
        <v>1</v>
      </c>
      <c r="AD35" s="46">
        <f t="shared" si="2"/>
        <v>1</v>
      </c>
      <c r="AE35" s="46">
        <f t="shared" si="24"/>
        <v>24</v>
      </c>
      <c r="AF35" s="46"/>
      <c r="AH35" s="125"/>
    </row>
    <row r="36" spans="1:36" x14ac:dyDescent="0.2">
      <c r="A36" s="68" t="s">
        <v>39</v>
      </c>
      <c r="B36" s="68" t="s">
        <v>29</v>
      </c>
      <c r="C36" s="78" t="s">
        <v>0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0">
        <v>1</v>
      </c>
      <c r="Q36" s="70">
        <v>1</v>
      </c>
      <c r="R36" s="70">
        <v>1</v>
      </c>
      <c r="S36" s="70">
        <v>1</v>
      </c>
      <c r="T36" s="70">
        <v>1</v>
      </c>
      <c r="U36" s="70">
        <v>1</v>
      </c>
      <c r="V36" s="70">
        <v>1</v>
      </c>
      <c r="W36" s="70">
        <v>1</v>
      </c>
      <c r="X36" s="70">
        <v>1</v>
      </c>
      <c r="Y36" s="70">
        <v>1</v>
      </c>
      <c r="Z36" s="70">
        <v>1</v>
      </c>
      <c r="AA36" s="70">
        <v>1</v>
      </c>
      <c r="AC36" s="113">
        <f t="shared" si="1"/>
        <v>1</v>
      </c>
      <c r="AD36" s="114">
        <f t="shared" si="2"/>
        <v>1</v>
      </c>
      <c r="AE36" s="114">
        <f t="shared" si="24"/>
        <v>24</v>
      </c>
      <c r="AF36" s="71">
        <f>SUMPRODUCT(AE36:AE38,Notes!$C$49:$C$51)</f>
        <v>8760</v>
      </c>
      <c r="AH36" s="122" t="s">
        <v>167</v>
      </c>
    </row>
    <row r="37" spans="1:36" x14ac:dyDescent="0.2">
      <c r="A37" s="68"/>
      <c r="B37" s="68"/>
      <c r="C37" s="78" t="s">
        <v>1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>
        <v>1</v>
      </c>
      <c r="S37" s="70">
        <v>1</v>
      </c>
      <c r="T37" s="70">
        <v>1</v>
      </c>
      <c r="U37" s="70">
        <v>1</v>
      </c>
      <c r="V37" s="70">
        <v>1</v>
      </c>
      <c r="W37" s="70">
        <v>1</v>
      </c>
      <c r="X37" s="70">
        <v>1</v>
      </c>
      <c r="Y37" s="70">
        <v>1</v>
      </c>
      <c r="Z37" s="70">
        <v>1</v>
      </c>
      <c r="AA37" s="70">
        <v>1</v>
      </c>
      <c r="AC37" s="113">
        <f t="shared" si="1"/>
        <v>1</v>
      </c>
      <c r="AD37" s="114">
        <f t="shared" si="2"/>
        <v>1</v>
      </c>
      <c r="AE37" s="114">
        <f t="shared" si="24"/>
        <v>24</v>
      </c>
      <c r="AF37" s="114"/>
      <c r="AH37" s="123" t="s">
        <v>168</v>
      </c>
    </row>
    <row r="38" spans="1:36" x14ac:dyDescent="0.2">
      <c r="A38" s="68"/>
      <c r="B38" s="68"/>
      <c r="C38" s="78" t="s">
        <v>2</v>
      </c>
      <c r="D38" s="70">
        <v>1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1</v>
      </c>
      <c r="T38" s="70">
        <v>1</v>
      </c>
      <c r="U38" s="70">
        <v>1</v>
      </c>
      <c r="V38" s="70">
        <v>1</v>
      </c>
      <c r="W38" s="70">
        <v>1</v>
      </c>
      <c r="X38" s="70">
        <v>1</v>
      </c>
      <c r="Y38" s="70">
        <v>1</v>
      </c>
      <c r="Z38" s="70">
        <v>1</v>
      </c>
      <c r="AA38" s="70">
        <v>1</v>
      </c>
      <c r="AC38" s="113">
        <f t="shared" si="1"/>
        <v>1</v>
      </c>
      <c r="AD38" s="114">
        <f t="shared" si="2"/>
        <v>1</v>
      </c>
      <c r="AE38" s="114">
        <f t="shared" si="24"/>
        <v>24</v>
      </c>
      <c r="AF38" s="114"/>
      <c r="AH38" s="123"/>
    </row>
    <row r="39" spans="1:36" x14ac:dyDescent="0.2">
      <c r="A39" s="33" t="s">
        <v>34</v>
      </c>
      <c r="B39" s="33" t="s">
        <v>29</v>
      </c>
      <c r="C39" s="45" t="s">
        <v>0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  <c r="Z39" s="38">
        <v>1</v>
      </c>
      <c r="AA39" s="38">
        <v>1</v>
      </c>
      <c r="AC39" s="75">
        <f t="shared" si="1"/>
        <v>1</v>
      </c>
      <c r="AD39" s="46">
        <f t="shared" si="2"/>
        <v>1</v>
      </c>
      <c r="AE39" s="46">
        <f t="shared" si="24"/>
        <v>24</v>
      </c>
      <c r="AF39" s="39">
        <f>SUMPRODUCT(AE39:AE41,Notes!$C$49:$C$51)</f>
        <v>8760</v>
      </c>
      <c r="AH39" s="124" t="s">
        <v>167</v>
      </c>
    </row>
    <row r="40" spans="1:36" x14ac:dyDescent="0.2">
      <c r="A40" s="33"/>
      <c r="B40" s="33"/>
      <c r="C40" s="45" t="s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C40" s="75">
        <f t="shared" si="1"/>
        <v>1</v>
      </c>
      <c r="AD40" s="46">
        <f t="shared" si="2"/>
        <v>1</v>
      </c>
      <c r="AE40" s="46">
        <f t="shared" si="24"/>
        <v>24</v>
      </c>
      <c r="AF40" s="46"/>
      <c r="AH40" s="125" t="s">
        <v>168</v>
      </c>
    </row>
    <row r="41" spans="1:36" x14ac:dyDescent="0.2">
      <c r="A41" s="33"/>
      <c r="B41" s="33"/>
      <c r="C41" s="45" t="s">
        <v>2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8">
        <v>1</v>
      </c>
      <c r="AA41" s="38">
        <v>1</v>
      </c>
      <c r="AC41" s="75">
        <f t="shared" si="1"/>
        <v>1</v>
      </c>
      <c r="AD41" s="46">
        <f t="shared" si="2"/>
        <v>1</v>
      </c>
      <c r="AE41" s="46">
        <f t="shared" si="24"/>
        <v>24</v>
      </c>
      <c r="AF41" s="46"/>
      <c r="AH41" s="125"/>
    </row>
    <row r="42" spans="1:36" x14ac:dyDescent="0.2">
      <c r="A42" s="68" t="s">
        <v>38</v>
      </c>
      <c r="B42" s="68" t="s">
        <v>29</v>
      </c>
      <c r="C42" s="78" t="s">
        <v>0</v>
      </c>
      <c r="D42" s="70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0">
        <v>1</v>
      </c>
      <c r="AC42" s="113">
        <f t="shared" si="1"/>
        <v>1</v>
      </c>
      <c r="AD42" s="114">
        <f t="shared" si="2"/>
        <v>1</v>
      </c>
      <c r="AE42" s="114">
        <f t="shared" si="24"/>
        <v>24</v>
      </c>
      <c r="AF42" s="71">
        <f>SUMPRODUCT(AE42:AE44,Notes!$C$49:$C$51)</f>
        <v>8760</v>
      </c>
      <c r="AH42" s="122" t="s">
        <v>167</v>
      </c>
    </row>
    <row r="43" spans="1:36" x14ac:dyDescent="0.2">
      <c r="A43" s="68"/>
      <c r="B43" s="68"/>
      <c r="C43" s="78" t="s">
        <v>1</v>
      </c>
      <c r="D43" s="70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0">
        <v>1</v>
      </c>
      <c r="AC43" s="113">
        <f t="shared" si="1"/>
        <v>1</v>
      </c>
      <c r="AD43" s="114">
        <f t="shared" si="2"/>
        <v>1</v>
      </c>
      <c r="AE43" s="114">
        <f t="shared" si="24"/>
        <v>24</v>
      </c>
      <c r="AF43" s="114"/>
      <c r="AH43" s="123" t="s">
        <v>168</v>
      </c>
    </row>
    <row r="44" spans="1:36" x14ac:dyDescent="0.2">
      <c r="A44" s="102"/>
      <c r="B44" s="102"/>
      <c r="C44" s="105" t="s">
        <v>2</v>
      </c>
      <c r="D44" s="104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  <c r="L44" s="104">
        <v>1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104">
        <v>1</v>
      </c>
      <c r="T44" s="104">
        <v>1</v>
      </c>
      <c r="U44" s="104">
        <v>1</v>
      </c>
      <c r="V44" s="104">
        <v>1</v>
      </c>
      <c r="W44" s="104">
        <v>1</v>
      </c>
      <c r="X44" s="104">
        <v>1</v>
      </c>
      <c r="Y44" s="104">
        <v>1</v>
      </c>
      <c r="Z44" s="104">
        <v>1</v>
      </c>
      <c r="AA44" s="104">
        <v>1</v>
      </c>
      <c r="AC44" s="116">
        <f t="shared" si="1"/>
        <v>1</v>
      </c>
      <c r="AD44" s="117">
        <f t="shared" si="2"/>
        <v>1</v>
      </c>
      <c r="AE44" s="117">
        <f t="shared" si="24"/>
        <v>24</v>
      </c>
      <c r="AF44" s="117"/>
      <c r="AH44" s="127"/>
      <c r="AJ44" s="36"/>
    </row>
    <row r="45" spans="1:36" x14ac:dyDescent="0.2">
      <c r="AH45" s="35"/>
    </row>
    <row r="46" spans="1:36" hidden="1" x14ac:dyDescent="0.2">
      <c r="A46" s="31" t="s">
        <v>152</v>
      </c>
    </row>
    <row r="47" spans="1:36" hidden="1" x14ac:dyDescent="0.2">
      <c r="A47" s="32" t="s">
        <v>18</v>
      </c>
      <c r="C47" s="40" t="s">
        <v>19</v>
      </c>
    </row>
    <row r="48" spans="1:36" hidden="1" x14ac:dyDescent="0.2">
      <c r="O48" s="35" t="s">
        <v>5</v>
      </c>
      <c r="P48" s="35"/>
    </row>
    <row r="49" spans="1:37" hidden="1" x14ac:dyDescent="0.2">
      <c r="A49" s="32" t="s">
        <v>3</v>
      </c>
      <c r="C49" s="40" t="s">
        <v>4</v>
      </c>
      <c r="D49" s="48">
        <v>1</v>
      </c>
      <c r="E49" s="48">
        <v>2</v>
      </c>
      <c r="F49" s="48">
        <v>3</v>
      </c>
      <c r="G49" s="48">
        <v>4</v>
      </c>
      <c r="H49" s="48">
        <v>5</v>
      </c>
      <c r="I49" s="48">
        <v>6</v>
      </c>
      <c r="J49" s="48">
        <v>7</v>
      </c>
      <c r="K49" s="48">
        <v>8</v>
      </c>
      <c r="L49" s="48">
        <v>9</v>
      </c>
      <c r="M49" s="48">
        <v>10</v>
      </c>
      <c r="N49" s="48">
        <v>11</v>
      </c>
      <c r="O49" s="48">
        <v>12</v>
      </c>
      <c r="P49" s="48">
        <v>13</v>
      </c>
      <c r="Q49" s="48">
        <v>14</v>
      </c>
      <c r="R49" s="48">
        <v>15</v>
      </c>
      <c r="S49" s="48">
        <v>16</v>
      </c>
      <c r="T49" s="48">
        <v>17</v>
      </c>
      <c r="U49" s="48">
        <v>18</v>
      </c>
      <c r="V49" s="48">
        <v>19</v>
      </c>
      <c r="W49" s="48">
        <v>20</v>
      </c>
      <c r="X49" s="48">
        <v>21</v>
      </c>
      <c r="Y49" s="48">
        <v>22</v>
      </c>
      <c r="Z49" s="48">
        <v>23</v>
      </c>
      <c r="AA49" s="48">
        <v>24</v>
      </c>
      <c r="AC49" s="64" t="s">
        <v>43</v>
      </c>
      <c r="AD49" s="37" t="s">
        <v>44</v>
      </c>
      <c r="AE49" s="64" t="s">
        <v>95</v>
      </c>
      <c r="AF49" s="37" t="s">
        <v>97</v>
      </c>
      <c r="AG49" s="45"/>
      <c r="AH49" s="40"/>
      <c r="AI49" s="40"/>
      <c r="AJ49" s="33"/>
    </row>
    <row r="50" spans="1:37" hidden="1" x14ac:dyDescent="0.2">
      <c r="A50" s="68" t="s">
        <v>30</v>
      </c>
      <c r="B50" s="68" t="s">
        <v>29</v>
      </c>
      <c r="C50" s="78" t="s">
        <v>0</v>
      </c>
      <c r="D50" s="70">
        <v>0.9</v>
      </c>
      <c r="E50" s="70">
        <v>0.9</v>
      </c>
      <c r="F50" s="70">
        <v>0.9</v>
      </c>
      <c r="G50" s="70">
        <v>0.9</v>
      </c>
      <c r="H50" s="70">
        <v>0.9</v>
      </c>
      <c r="I50" s="70">
        <v>0.9</v>
      </c>
      <c r="J50" s="70">
        <v>0.7</v>
      </c>
      <c r="K50" s="70">
        <v>0.4</v>
      </c>
      <c r="L50" s="70">
        <v>0.4</v>
      </c>
      <c r="M50" s="70">
        <v>0.2</v>
      </c>
      <c r="N50" s="70">
        <v>0.2</v>
      </c>
      <c r="O50" s="70">
        <v>0.2</v>
      </c>
      <c r="P50" s="70">
        <v>0.2</v>
      </c>
      <c r="Q50" s="70">
        <v>0.2</v>
      </c>
      <c r="R50" s="70">
        <v>0.2</v>
      </c>
      <c r="S50" s="70">
        <v>0.3</v>
      </c>
      <c r="T50" s="70">
        <v>0.5</v>
      </c>
      <c r="U50" s="70">
        <v>0.5</v>
      </c>
      <c r="V50" s="70">
        <v>0.5</v>
      </c>
      <c r="W50" s="70">
        <v>0.7</v>
      </c>
      <c r="X50" s="70">
        <v>0.7</v>
      </c>
      <c r="Y50" s="70">
        <v>0.8</v>
      </c>
      <c r="Z50" s="70">
        <v>0.9</v>
      </c>
      <c r="AA50" s="70">
        <v>0.9</v>
      </c>
      <c r="AC50" s="75">
        <f>MAX(D50:AA50)</f>
        <v>0.9</v>
      </c>
      <c r="AD50" s="46">
        <f>MIN(D50:AA50)</f>
        <v>0.2</v>
      </c>
      <c r="AE50" s="46">
        <f>SUM(D50:AA50)</f>
        <v>13.900000000000002</v>
      </c>
      <c r="AF50" s="39">
        <f>SUMPRODUCT(AE50:AE52,Notes!$C$49:$C$51)</f>
        <v>5073.5000000000009</v>
      </c>
      <c r="AG50" s="53"/>
      <c r="AH50" s="54"/>
      <c r="AJ50" s="55"/>
      <c r="AK50" s="55"/>
    </row>
    <row r="51" spans="1:37" hidden="1" x14ac:dyDescent="0.2">
      <c r="A51" s="68"/>
      <c r="B51" s="68"/>
      <c r="C51" s="78" t="s">
        <v>1</v>
      </c>
      <c r="D51" s="70">
        <v>0.9</v>
      </c>
      <c r="E51" s="70">
        <v>0.9</v>
      </c>
      <c r="F51" s="70">
        <v>0.9</v>
      </c>
      <c r="G51" s="70">
        <v>0.9</v>
      </c>
      <c r="H51" s="70">
        <v>0.9</v>
      </c>
      <c r="I51" s="70">
        <v>0.9</v>
      </c>
      <c r="J51" s="70">
        <v>0.7</v>
      </c>
      <c r="K51" s="70">
        <v>0.4</v>
      </c>
      <c r="L51" s="70">
        <v>0.4</v>
      </c>
      <c r="M51" s="70">
        <v>0.2</v>
      </c>
      <c r="N51" s="70">
        <v>0.2</v>
      </c>
      <c r="O51" s="70">
        <v>0.2</v>
      </c>
      <c r="P51" s="70">
        <v>0.2</v>
      </c>
      <c r="Q51" s="70">
        <v>0.2</v>
      </c>
      <c r="R51" s="70">
        <v>0.2</v>
      </c>
      <c r="S51" s="70">
        <v>0.3</v>
      </c>
      <c r="T51" s="70">
        <v>0.5</v>
      </c>
      <c r="U51" s="70">
        <v>0.5</v>
      </c>
      <c r="V51" s="70">
        <v>0.5</v>
      </c>
      <c r="W51" s="70">
        <v>0.7</v>
      </c>
      <c r="X51" s="70">
        <v>0.7</v>
      </c>
      <c r="Y51" s="70">
        <v>0.8</v>
      </c>
      <c r="Z51" s="70">
        <v>0.9</v>
      </c>
      <c r="AA51" s="70">
        <v>0.9</v>
      </c>
      <c r="AC51" s="75">
        <f t="shared" ref="AC51:AC88" si="25">MAX(D51:AA51)</f>
        <v>0.9</v>
      </c>
      <c r="AD51" s="46">
        <f t="shared" ref="AD51:AD88" si="26">MIN(D51:AA51)</f>
        <v>0.2</v>
      </c>
      <c r="AE51" s="46">
        <f t="shared" ref="AE51:AE82" si="27">SUM(D51:AA51)</f>
        <v>13.900000000000002</v>
      </c>
      <c r="AF51" s="46"/>
      <c r="AG51" s="53"/>
      <c r="AH51" s="54"/>
      <c r="AJ51" s="55"/>
      <c r="AK51" s="55"/>
    </row>
    <row r="52" spans="1:37" hidden="1" x14ac:dyDescent="0.2">
      <c r="A52" s="68"/>
      <c r="B52" s="68"/>
      <c r="C52" s="78" t="s">
        <v>2</v>
      </c>
      <c r="D52" s="70">
        <v>0.9</v>
      </c>
      <c r="E52" s="70">
        <v>0.9</v>
      </c>
      <c r="F52" s="70">
        <v>0.9</v>
      </c>
      <c r="G52" s="70">
        <v>0.9</v>
      </c>
      <c r="H52" s="70">
        <v>0.9</v>
      </c>
      <c r="I52" s="70">
        <v>0.9</v>
      </c>
      <c r="J52" s="70">
        <v>0.7</v>
      </c>
      <c r="K52" s="70">
        <v>0.4</v>
      </c>
      <c r="L52" s="70">
        <v>0.4</v>
      </c>
      <c r="M52" s="70">
        <v>0.2</v>
      </c>
      <c r="N52" s="70">
        <v>0.2</v>
      </c>
      <c r="O52" s="70">
        <v>0.2</v>
      </c>
      <c r="P52" s="70">
        <v>0.2</v>
      </c>
      <c r="Q52" s="70">
        <v>0.2</v>
      </c>
      <c r="R52" s="70">
        <v>0.2</v>
      </c>
      <c r="S52" s="70">
        <v>0.3</v>
      </c>
      <c r="T52" s="70">
        <v>0.5</v>
      </c>
      <c r="U52" s="70">
        <v>0.5</v>
      </c>
      <c r="V52" s="70">
        <v>0.5</v>
      </c>
      <c r="W52" s="70">
        <v>0.7</v>
      </c>
      <c r="X52" s="70">
        <v>0.7</v>
      </c>
      <c r="Y52" s="70">
        <v>0.8</v>
      </c>
      <c r="Z52" s="70">
        <v>0.9</v>
      </c>
      <c r="AA52" s="70">
        <v>0.9</v>
      </c>
      <c r="AC52" s="106">
        <f t="shared" si="25"/>
        <v>0.9</v>
      </c>
      <c r="AD52" s="50">
        <f t="shared" si="26"/>
        <v>0.2</v>
      </c>
      <c r="AE52" s="50">
        <f t="shared" si="27"/>
        <v>13.900000000000002</v>
      </c>
      <c r="AF52" s="50"/>
      <c r="AG52" s="53"/>
      <c r="AH52" s="54"/>
      <c r="AJ52" s="55"/>
      <c r="AK52" s="55"/>
    </row>
    <row r="53" spans="1:37" hidden="1" x14ac:dyDescent="0.2">
      <c r="A53" s="32" t="s">
        <v>31</v>
      </c>
      <c r="B53" s="32" t="s">
        <v>29</v>
      </c>
      <c r="C53" s="40" t="s">
        <v>0</v>
      </c>
      <c r="D53" s="38">
        <v>0.1</v>
      </c>
      <c r="E53" s="38">
        <v>0.1</v>
      </c>
      <c r="F53" s="38">
        <v>0.1</v>
      </c>
      <c r="G53" s="38">
        <v>0.1</v>
      </c>
      <c r="H53" s="38">
        <v>0.1</v>
      </c>
      <c r="I53" s="38">
        <v>0.3</v>
      </c>
      <c r="J53" s="38">
        <v>0.45</v>
      </c>
      <c r="K53" s="38">
        <v>0.45</v>
      </c>
      <c r="L53" s="38">
        <v>0.45</v>
      </c>
      <c r="M53" s="38">
        <v>0.45</v>
      </c>
      <c r="N53" s="38">
        <v>0.3</v>
      </c>
      <c r="O53" s="38">
        <v>0.3</v>
      </c>
      <c r="P53" s="38">
        <v>0.3</v>
      </c>
      <c r="Q53" s="38">
        <v>0.3</v>
      </c>
      <c r="R53" s="38">
        <v>0.3</v>
      </c>
      <c r="S53" s="38">
        <v>0.3</v>
      </c>
      <c r="T53" s="38">
        <v>0.3</v>
      </c>
      <c r="U53" s="38">
        <v>0.3</v>
      </c>
      <c r="V53" s="38">
        <v>0.6</v>
      </c>
      <c r="W53" s="38">
        <v>0.8</v>
      </c>
      <c r="X53" s="38">
        <v>0.9</v>
      </c>
      <c r="Y53" s="38">
        <v>0.8</v>
      </c>
      <c r="Z53" s="38">
        <v>0.6</v>
      </c>
      <c r="AA53" s="38">
        <v>0.3</v>
      </c>
      <c r="AC53" s="75">
        <f t="shared" si="25"/>
        <v>0.9</v>
      </c>
      <c r="AD53" s="46">
        <f t="shared" si="26"/>
        <v>0.1</v>
      </c>
      <c r="AE53" s="46">
        <f t="shared" si="27"/>
        <v>9</v>
      </c>
      <c r="AF53" s="39">
        <f>SUMPRODUCT(AE53:AE55,Notes!$C$49:$C$51)</f>
        <v>3285</v>
      </c>
      <c r="AG53" s="53"/>
      <c r="AH53" s="54"/>
      <c r="AJ53" s="55"/>
      <c r="AK53" s="55"/>
    </row>
    <row r="54" spans="1:37" hidden="1" x14ac:dyDescent="0.2">
      <c r="C54" s="40" t="s">
        <v>1</v>
      </c>
      <c r="D54" s="38">
        <v>0.1</v>
      </c>
      <c r="E54" s="38">
        <v>0.1</v>
      </c>
      <c r="F54" s="38">
        <v>0.1</v>
      </c>
      <c r="G54" s="38">
        <v>0.1</v>
      </c>
      <c r="H54" s="38">
        <v>0.1</v>
      </c>
      <c r="I54" s="38">
        <v>0.3</v>
      </c>
      <c r="J54" s="38">
        <v>0.45</v>
      </c>
      <c r="K54" s="38">
        <v>0.45</v>
      </c>
      <c r="L54" s="38">
        <v>0.45</v>
      </c>
      <c r="M54" s="38">
        <v>0.45</v>
      </c>
      <c r="N54" s="38">
        <v>0.3</v>
      </c>
      <c r="O54" s="38">
        <v>0.3</v>
      </c>
      <c r="P54" s="38">
        <v>0.3</v>
      </c>
      <c r="Q54" s="38">
        <v>0.3</v>
      </c>
      <c r="R54" s="38">
        <v>0.3</v>
      </c>
      <c r="S54" s="38">
        <v>0.3</v>
      </c>
      <c r="T54" s="38">
        <v>0.3</v>
      </c>
      <c r="U54" s="38">
        <v>0.3</v>
      </c>
      <c r="V54" s="38">
        <v>0.6</v>
      </c>
      <c r="W54" s="38">
        <v>0.8</v>
      </c>
      <c r="X54" s="38">
        <v>0.9</v>
      </c>
      <c r="Y54" s="38">
        <v>0.8</v>
      </c>
      <c r="Z54" s="38">
        <v>0.6</v>
      </c>
      <c r="AA54" s="38">
        <v>0.3</v>
      </c>
      <c r="AC54" s="75">
        <f t="shared" si="25"/>
        <v>0.9</v>
      </c>
      <c r="AD54" s="46">
        <f t="shared" si="26"/>
        <v>0.1</v>
      </c>
      <c r="AE54" s="46">
        <f t="shared" si="27"/>
        <v>9</v>
      </c>
      <c r="AF54" s="46"/>
      <c r="AG54" s="53"/>
      <c r="AH54" s="54"/>
      <c r="AJ54" s="55"/>
      <c r="AK54" s="55"/>
    </row>
    <row r="55" spans="1:37" hidden="1" x14ac:dyDescent="0.2">
      <c r="C55" s="40" t="s">
        <v>2</v>
      </c>
      <c r="D55" s="38">
        <v>0.1</v>
      </c>
      <c r="E55" s="38">
        <v>0.1</v>
      </c>
      <c r="F55" s="38">
        <v>0.1</v>
      </c>
      <c r="G55" s="38">
        <v>0.1</v>
      </c>
      <c r="H55" s="38">
        <v>0.1</v>
      </c>
      <c r="I55" s="38">
        <v>0.3</v>
      </c>
      <c r="J55" s="38">
        <v>0.45</v>
      </c>
      <c r="K55" s="38">
        <v>0.45</v>
      </c>
      <c r="L55" s="38">
        <v>0.45</v>
      </c>
      <c r="M55" s="38">
        <v>0.45</v>
      </c>
      <c r="N55" s="38">
        <v>0.3</v>
      </c>
      <c r="O55" s="38">
        <v>0.3</v>
      </c>
      <c r="P55" s="38">
        <v>0.3</v>
      </c>
      <c r="Q55" s="38">
        <v>0.3</v>
      </c>
      <c r="R55" s="38">
        <v>0.3</v>
      </c>
      <c r="S55" s="38">
        <v>0.3</v>
      </c>
      <c r="T55" s="38">
        <v>0.3</v>
      </c>
      <c r="U55" s="38">
        <v>0.3</v>
      </c>
      <c r="V55" s="38">
        <v>0.6</v>
      </c>
      <c r="W55" s="38">
        <v>0.8</v>
      </c>
      <c r="X55" s="38">
        <v>0.9</v>
      </c>
      <c r="Y55" s="38">
        <v>0.8</v>
      </c>
      <c r="Z55" s="38">
        <v>0.6</v>
      </c>
      <c r="AA55" s="38">
        <v>0.3</v>
      </c>
      <c r="AC55" s="106">
        <f t="shared" si="25"/>
        <v>0.9</v>
      </c>
      <c r="AD55" s="50">
        <f t="shared" si="26"/>
        <v>0.1</v>
      </c>
      <c r="AE55" s="50">
        <f t="shared" si="27"/>
        <v>9</v>
      </c>
      <c r="AF55" s="50"/>
      <c r="AG55" s="53"/>
      <c r="AH55" s="54"/>
      <c r="AJ55" s="55"/>
      <c r="AK55" s="55"/>
    </row>
    <row r="56" spans="1:37" hidden="1" x14ac:dyDescent="0.2">
      <c r="A56" s="68" t="s">
        <v>32</v>
      </c>
      <c r="B56" s="68" t="s">
        <v>29</v>
      </c>
      <c r="C56" s="78" t="s">
        <v>0</v>
      </c>
      <c r="D56" s="70">
        <v>0.1</v>
      </c>
      <c r="E56" s="70">
        <v>0.1</v>
      </c>
      <c r="F56" s="70">
        <v>0.1</v>
      </c>
      <c r="G56" s="70">
        <v>0.1</v>
      </c>
      <c r="H56" s="70">
        <v>0.1</v>
      </c>
      <c r="I56" s="70">
        <v>0.3</v>
      </c>
      <c r="J56" s="70">
        <v>0.45</v>
      </c>
      <c r="K56" s="70">
        <v>0.45</v>
      </c>
      <c r="L56" s="70">
        <v>0.45</v>
      </c>
      <c r="M56" s="70">
        <v>0.45</v>
      </c>
      <c r="N56" s="70">
        <v>0.3</v>
      </c>
      <c r="O56" s="70">
        <v>0.3</v>
      </c>
      <c r="P56" s="70">
        <v>0.3</v>
      </c>
      <c r="Q56" s="70">
        <v>0.3</v>
      </c>
      <c r="R56" s="70">
        <v>0.3</v>
      </c>
      <c r="S56" s="70">
        <v>0.3</v>
      </c>
      <c r="T56" s="70">
        <v>0.3</v>
      </c>
      <c r="U56" s="70">
        <v>0.3</v>
      </c>
      <c r="V56" s="70">
        <v>0.6</v>
      </c>
      <c r="W56" s="70">
        <v>0.8</v>
      </c>
      <c r="X56" s="70">
        <v>0.9</v>
      </c>
      <c r="Y56" s="70">
        <v>0.8</v>
      </c>
      <c r="Z56" s="70">
        <v>0.6</v>
      </c>
      <c r="AA56" s="70">
        <v>0.3</v>
      </c>
      <c r="AC56" s="75">
        <f t="shared" si="25"/>
        <v>0.9</v>
      </c>
      <c r="AD56" s="46">
        <f t="shared" si="26"/>
        <v>0.1</v>
      </c>
      <c r="AE56" s="46">
        <f t="shared" si="27"/>
        <v>9</v>
      </c>
      <c r="AF56" s="39">
        <f>SUMPRODUCT(AE56:AE58,Notes!$C$49:$C$51)</f>
        <v>3285</v>
      </c>
      <c r="AG56" s="53"/>
      <c r="AH56" s="54"/>
      <c r="AJ56" s="55"/>
      <c r="AK56" s="55"/>
    </row>
    <row r="57" spans="1:37" hidden="1" x14ac:dyDescent="0.2">
      <c r="A57" s="68"/>
      <c r="B57" s="68"/>
      <c r="C57" s="78" t="s">
        <v>1</v>
      </c>
      <c r="D57" s="70">
        <v>0.1</v>
      </c>
      <c r="E57" s="70">
        <v>0.1</v>
      </c>
      <c r="F57" s="70">
        <v>0.1</v>
      </c>
      <c r="G57" s="70">
        <v>0.1</v>
      </c>
      <c r="H57" s="70">
        <v>0.1</v>
      </c>
      <c r="I57" s="70">
        <v>0.3</v>
      </c>
      <c r="J57" s="70">
        <v>0.45</v>
      </c>
      <c r="K57" s="70">
        <v>0.45</v>
      </c>
      <c r="L57" s="70">
        <v>0.45</v>
      </c>
      <c r="M57" s="70">
        <v>0.45</v>
      </c>
      <c r="N57" s="70">
        <v>0.3</v>
      </c>
      <c r="O57" s="70">
        <v>0.3</v>
      </c>
      <c r="P57" s="70">
        <v>0.3</v>
      </c>
      <c r="Q57" s="70">
        <v>0.3</v>
      </c>
      <c r="R57" s="70">
        <v>0.3</v>
      </c>
      <c r="S57" s="70">
        <v>0.3</v>
      </c>
      <c r="T57" s="70">
        <v>0.3</v>
      </c>
      <c r="U57" s="70">
        <v>0.3</v>
      </c>
      <c r="V57" s="70">
        <v>0.6</v>
      </c>
      <c r="W57" s="70">
        <v>0.8</v>
      </c>
      <c r="X57" s="70">
        <v>0.9</v>
      </c>
      <c r="Y57" s="70">
        <v>0.8</v>
      </c>
      <c r="Z57" s="70">
        <v>0.6</v>
      </c>
      <c r="AA57" s="70">
        <v>0.3</v>
      </c>
      <c r="AC57" s="75">
        <f t="shared" si="25"/>
        <v>0.9</v>
      </c>
      <c r="AD57" s="46">
        <f t="shared" si="26"/>
        <v>0.1</v>
      </c>
      <c r="AE57" s="46">
        <f t="shared" si="27"/>
        <v>9</v>
      </c>
      <c r="AF57" s="46"/>
      <c r="AG57" s="53"/>
      <c r="AH57" s="54"/>
      <c r="AJ57" s="55"/>
      <c r="AK57" s="55"/>
    </row>
    <row r="58" spans="1:37" hidden="1" x14ac:dyDescent="0.2">
      <c r="A58" s="68"/>
      <c r="B58" s="68"/>
      <c r="C58" s="78" t="s">
        <v>2</v>
      </c>
      <c r="D58" s="70">
        <v>0.1</v>
      </c>
      <c r="E58" s="70">
        <v>0.1</v>
      </c>
      <c r="F58" s="70">
        <v>0.1</v>
      </c>
      <c r="G58" s="70">
        <v>0.1</v>
      </c>
      <c r="H58" s="70">
        <v>0.1</v>
      </c>
      <c r="I58" s="70">
        <v>0.3</v>
      </c>
      <c r="J58" s="70">
        <v>0.45</v>
      </c>
      <c r="K58" s="70">
        <v>0.45</v>
      </c>
      <c r="L58" s="70">
        <v>0.45</v>
      </c>
      <c r="M58" s="70">
        <v>0.45</v>
      </c>
      <c r="N58" s="70">
        <v>0.3</v>
      </c>
      <c r="O58" s="70">
        <v>0.3</v>
      </c>
      <c r="P58" s="70">
        <v>0.3</v>
      </c>
      <c r="Q58" s="70">
        <v>0.3</v>
      </c>
      <c r="R58" s="70">
        <v>0.3</v>
      </c>
      <c r="S58" s="70">
        <v>0.3</v>
      </c>
      <c r="T58" s="70">
        <v>0.3</v>
      </c>
      <c r="U58" s="70">
        <v>0.3</v>
      </c>
      <c r="V58" s="70">
        <v>0.6</v>
      </c>
      <c r="W58" s="70">
        <v>0.8</v>
      </c>
      <c r="X58" s="70">
        <v>0.9</v>
      </c>
      <c r="Y58" s="70">
        <v>0.8</v>
      </c>
      <c r="Z58" s="70">
        <v>0.6</v>
      </c>
      <c r="AA58" s="70">
        <v>0.3</v>
      </c>
      <c r="AC58" s="106">
        <f t="shared" si="25"/>
        <v>0.9</v>
      </c>
      <c r="AD58" s="50">
        <f t="shared" si="26"/>
        <v>0.1</v>
      </c>
      <c r="AE58" s="50">
        <f t="shared" si="27"/>
        <v>9</v>
      </c>
      <c r="AF58" s="50"/>
      <c r="AG58" s="53"/>
      <c r="AH58" s="54"/>
      <c r="AJ58" s="55"/>
      <c r="AK58" s="55"/>
    </row>
    <row r="59" spans="1:37" hidden="1" x14ac:dyDescent="0.2">
      <c r="A59" s="32" t="s">
        <v>35</v>
      </c>
      <c r="B59" s="32" t="s">
        <v>29</v>
      </c>
      <c r="C59" s="40" t="s">
        <v>0</v>
      </c>
      <c r="D59" s="38">
        <v>0.25</v>
      </c>
      <c r="E59" s="38">
        <v>0.25</v>
      </c>
      <c r="F59" s="38">
        <v>0.25</v>
      </c>
      <c r="G59" s="38">
        <v>0.25</v>
      </c>
      <c r="H59" s="38">
        <v>0.25</v>
      </c>
      <c r="I59" s="38">
        <v>0.25</v>
      </c>
      <c r="J59" s="38">
        <v>0.25</v>
      </c>
      <c r="K59" s="38">
        <v>0.25</v>
      </c>
      <c r="L59" s="38">
        <v>0.25</v>
      </c>
      <c r="M59" s="38">
        <v>0.25</v>
      </c>
      <c r="N59" s="38">
        <v>0.25</v>
      </c>
      <c r="O59" s="38">
        <v>0.25</v>
      </c>
      <c r="P59" s="38">
        <v>0.25</v>
      </c>
      <c r="Q59" s="38">
        <v>0.25</v>
      </c>
      <c r="R59" s="38">
        <v>0.25</v>
      </c>
      <c r="S59" s="38">
        <v>0.25</v>
      </c>
      <c r="T59" s="38">
        <v>0.25</v>
      </c>
      <c r="U59" s="38">
        <v>0.25</v>
      </c>
      <c r="V59" s="38">
        <v>0.25</v>
      </c>
      <c r="W59" s="38">
        <v>0.25</v>
      </c>
      <c r="X59" s="38">
        <v>0.25</v>
      </c>
      <c r="Y59" s="38">
        <v>0.25</v>
      </c>
      <c r="Z59" s="38">
        <v>0.25</v>
      </c>
      <c r="AA59" s="38">
        <v>0.25</v>
      </c>
      <c r="AC59" s="80">
        <f>MAX(D59:AA59)</f>
        <v>0.25</v>
      </c>
      <c r="AD59" s="47">
        <f>MIN(D59:AA59)</f>
        <v>0.25</v>
      </c>
      <c r="AE59" s="47">
        <f>SUM(D59:AA59)</f>
        <v>6</v>
      </c>
      <c r="AF59" s="39">
        <f>SUMPRODUCT(AE59:AE61,Notes!$C$49:$C$51)</f>
        <v>2190</v>
      </c>
      <c r="AG59" s="53"/>
      <c r="AH59" s="54"/>
      <c r="AJ59" s="55"/>
      <c r="AK59" s="55"/>
    </row>
    <row r="60" spans="1:37" hidden="1" x14ac:dyDescent="0.2">
      <c r="C60" s="40" t="s">
        <v>1</v>
      </c>
      <c r="D60" s="38">
        <v>0.25</v>
      </c>
      <c r="E60" s="38">
        <v>0.25</v>
      </c>
      <c r="F60" s="38">
        <v>0.25</v>
      </c>
      <c r="G60" s="38">
        <v>0.25</v>
      </c>
      <c r="H60" s="38">
        <v>0.25</v>
      </c>
      <c r="I60" s="38">
        <v>0.25</v>
      </c>
      <c r="J60" s="38">
        <v>0.25</v>
      </c>
      <c r="K60" s="38">
        <v>0.25</v>
      </c>
      <c r="L60" s="38">
        <v>0.25</v>
      </c>
      <c r="M60" s="38">
        <v>0.25</v>
      </c>
      <c r="N60" s="38">
        <v>0.25</v>
      </c>
      <c r="O60" s="38">
        <v>0.25</v>
      </c>
      <c r="P60" s="38">
        <v>0.25</v>
      </c>
      <c r="Q60" s="38">
        <v>0.25</v>
      </c>
      <c r="R60" s="38">
        <v>0.25</v>
      </c>
      <c r="S60" s="38">
        <v>0.25</v>
      </c>
      <c r="T60" s="38">
        <v>0.25</v>
      </c>
      <c r="U60" s="38">
        <v>0.25</v>
      </c>
      <c r="V60" s="38">
        <v>0.25</v>
      </c>
      <c r="W60" s="38">
        <v>0.25</v>
      </c>
      <c r="X60" s="38">
        <v>0.25</v>
      </c>
      <c r="Y60" s="38">
        <v>0.25</v>
      </c>
      <c r="Z60" s="38">
        <v>0.25</v>
      </c>
      <c r="AA60" s="38">
        <v>0.25</v>
      </c>
      <c r="AC60" s="80">
        <f>MAX(D60:AA60)</f>
        <v>0.25</v>
      </c>
      <c r="AD60" s="47">
        <f>MIN(D60:AA60)</f>
        <v>0.25</v>
      </c>
      <c r="AE60" s="47">
        <f>SUM(D60:AA60)</f>
        <v>6</v>
      </c>
      <c r="AF60" s="47"/>
      <c r="AG60" s="53"/>
      <c r="AH60" s="54"/>
      <c r="AJ60" s="55"/>
      <c r="AK60" s="55"/>
    </row>
    <row r="61" spans="1:37" hidden="1" x14ac:dyDescent="0.2">
      <c r="C61" s="40" t="s">
        <v>2</v>
      </c>
      <c r="D61" s="38">
        <v>0.25</v>
      </c>
      <c r="E61" s="38">
        <v>0.25</v>
      </c>
      <c r="F61" s="38">
        <v>0.25</v>
      </c>
      <c r="G61" s="38">
        <v>0.25</v>
      </c>
      <c r="H61" s="38">
        <v>0.25</v>
      </c>
      <c r="I61" s="38">
        <v>0.25</v>
      </c>
      <c r="J61" s="38">
        <v>0.25</v>
      </c>
      <c r="K61" s="38">
        <v>0.25</v>
      </c>
      <c r="L61" s="38">
        <v>0.25</v>
      </c>
      <c r="M61" s="38">
        <v>0.25</v>
      </c>
      <c r="N61" s="38">
        <v>0.25</v>
      </c>
      <c r="O61" s="38">
        <v>0.25</v>
      </c>
      <c r="P61" s="38">
        <v>0.25</v>
      </c>
      <c r="Q61" s="38">
        <v>0.25</v>
      </c>
      <c r="R61" s="38">
        <v>0.25</v>
      </c>
      <c r="S61" s="38">
        <v>0.25</v>
      </c>
      <c r="T61" s="38">
        <v>0.25</v>
      </c>
      <c r="U61" s="38">
        <v>0.25</v>
      </c>
      <c r="V61" s="38">
        <v>0.25</v>
      </c>
      <c r="W61" s="38">
        <v>0.25</v>
      </c>
      <c r="X61" s="38">
        <v>0.25</v>
      </c>
      <c r="Y61" s="38">
        <v>0.25</v>
      </c>
      <c r="Z61" s="38">
        <v>0.25</v>
      </c>
      <c r="AA61" s="38">
        <v>0.25</v>
      </c>
      <c r="AC61" s="107">
        <f>MAX(D61:AA61)</f>
        <v>0.25</v>
      </c>
      <c r="AD61" s="108">
        <f>MIN(D61:AA61)</f>
        <v>0.25</v>
      </c>
      <c r="AE61" s="108">
        <f>SUM(D61:AA61)</f>
        <v>6</v>
      </c>
      <c r="AF61" s="108"/>
      <c r="AG61" s="53"/>
      <c r="AH61" s="54"/>
      <c r="AJ61" s="55"/>
      <c r="AK61" s="55"/>
    </row>
    <row r="62" spans="1:37" hidden="1" x14ac:dyDescent="0.2">
      <c r="A62" s="68" t="s">
        <v>25</v>
      </c>
      <c r="B62" s="68" t="s">
        <v>37</v>
      </c>
      <c r="C62" s="78" t="s">
        <v>0</v>
      </c>
      <c r="D62" s="70">
        <v>1</v>
      </c>
      <c r="E62" s="70">
        <v>1</v>
      </c>
      <c r="F62" s="70">
        <v>1</v>
      </c>
      <c r="G62" s="70">
        <v>1</v>
      </c>
      <c r="H62" s="70">
        <v>1</v>
      </c>
      <c r="I62" s="70">
        <v>1</v>
      </c>
      <c r="J62" s="70">
        <v>1</v>
      </c>
      <c r="K62" s="70">
        <v>1</v>
      </c>
      <c r="L62" s="70">
        <v>1</v>
      </c>
      <c r="M62" s="70">
        <v>1</v>
      </c>
      <c r="N62" s="70">
        <v>1</v>
      </c>
      <c r="O62" s="70">
        <v>1</v>
      </c>
      <c r="P62" s="70">
        <v>1</v>
      </c>
      <c r="Q62" s="70">
        <v>1</v>
      </c>
      <c r="R62" s="70">
        <v>1</v>
      </c>
      <c r="S62" s="70">
        <v>1</v>
      </c>
      <c r="T62" s="70">
        <v>1</v>
      </c>
      <c r="U62" s="70">
        <v>1</v>
      </c>
      <c r="V62" s="70">
        <v>1</v>
      </c>
      <c r="W62" s="70">
        <v>1</v>
      </c>
      <c r="X62" s="70">
        <v>1</v>
      </c>
      <c r="Y62" s="70">
        <v>1</v>
      </c>
      <c r="Z62" s="70">
        <v>1</v>
      </c>
      <c r="AA62" s="70">
        <v>1</v>
      </c>
      <c r="AC62" s="76">
        <f t="shared" si="25"/>
        <v>1</v>
      </c>
      <c r="AD62" s="42">
        <f t="shared" si="26"/>
        <v>1</v>
      </c>
      <c r="AE62" s="46">
        <f t="shared" si="27"/>
        <v>24</v>
      </c>
      <c r="AF62" s="39">
        <f>SUMPRODUCT(AE62:AE64,Notes!$C$49:$C$51)</f>
        <v>8760</v>
      </c>
      <c r="AG62" s="57"/>
      <c r="AH62" s="58"/>
      <c r="AJ62" s="55"/>
      <c r="AK62" s="55"/>
    </row>
    <row r="63" spans="1:37" hidden="1" x14ac:dyDescent="0.2">
      <c r="A63" s="68"/>
      <c r="B63" s="68"/>
      <c r="C63" s="78" t="s">
        <v>1</v>
      </c>
      <c r="D63" s="70">
        <v>1</v>
      </c>
      <c r="E63" s="70">
        <v>1</v>
      </c>
      <c r="F63" s="70">
        <v>1</v>
      </c>
      <c r="G63" s="70">
        <v>1</v>
      </c>
      <c r="H63" s="70">
        <v>1</v>
      </c>
      <c r="I63" s="70">
        <v>1</v>
      </c>
      <c r="J63" s="70">
        <v>1</v>
      </c>
      <c r="K63" s="70">
        <v>1</v>
      </c>
      <c r="L63" s="70">
        <v>1</v>
      </c>
      <c r="M63" s="70">
        <v>1</v>
      </c>
      <c r="N63" s="70">
        <v>1</v>
      </c>
      <c r="O63" s="70">
        <v>1</v>
      </c>
      <c r="P63" s="70">
        <v>1</v>
      </c>
      <c r="Q63" s="70">
        <v>1</v>
      </c>
      <c r="R63" s="70">
        <v>1</v>
      </c>
      <c r="S63" s="70">
        <v>1</v>
      </c>
      <c r="T63" s="70">
        <v>1</v>
      </c>
      <c r="U63" s="70">
        <v>1</v>
      </c>
      <c r="V63" s="70">
        <v>1</v>
      </c>
      <c r="W63" s="70">
        <v>1</v>
      </c>
      <c r="X63" s="70">
        <v>1</v>
      </c>
      <c r="Y63" s="70">
        <v>1</v>
      </c>
      <c r="Z63" s="70">
        <v>1</v>
      </c>
      <c r="AA63" s="70">
        <v>1</v>
      </c>
      <c r="AC63" s="76">
        <f t="shared" si="25"/>
        <v>1</v>
      </c>
      <c r="AD63" s="42">
        <f t="shared" si="26"/>
        <v>1</v>
      </c>
      <c r="AE63" s="46">
        <f t="shared" si="27"/>
        <v>24</v>
      </c>
      <c r="AF63" s="46"/>
      <c r="AG63" s="57"/>
      <c r="AH63" s="58"/>
      <c r="AJ63" s="55"/>
      <c r="AK63" s="55"/>
    </row>
    <row r="64" spans="1:37" hidden="1" x14ac:dyDescent="0.2">
      <c r="A64" s="68"/>
      <c r="B64" s="68"/>
      <c r="C64" s="78" t="s">
        <v>2</v>
      </c>
      <c r="D64" s="70">
        <v>1</v>
      </c>
      <c r="E64" s="70">
        <v>1</v>
      </c>
      <c r="F64" s="70">
        <v>1</v>
      </c>
      <c r="G64" s="70">
        <v>1</v>
      </c>
      <c r="H64" s="70">
        <v>1</v>
      </c>
      <c r="I64" s="70">
        <v>1</v>
      </c>
      <c r="J64" s="70">
        <v>1</v>
      </c>
      <c r="K64" s="70">
        <v>1</v>
      </c>
      <c r="L64" s="70">
        <v>1</v>
      </c>
      <c r="M64" s="70">
        <v>1</v>
      </c>
      <c r="N64" s="70">
        <v>1</v>
      </c>
      <c r="O64" s="70">
        <v>1</v>
      </c>
      <c r="P64" s="70">
        <v>1</v>
      </c>
      <c r="Q64" s="70">
        <v>1</v>
      </c>
      <c r="R64" s="70">
        <v>1</v>
      </c>
      <c r="S64" s="70">
        <v>1</v>
      </c>
      <c r="T64" s="70">
        <v>1</v>
      </c>
      <c r="U64" s="70">
        <v>1</v>
      </c>
      <c r="V64" s="70">
        <v>1</v>
      </c>
      <c r="W64" s="70">
        <v>1</v>
      </c>
      <c r="X64" s="70">
        <v>1</v>
      </c>
      <c r="Y64" s="70">
        <v>1</v>
      </c>
      <c r="Z64" s="70">
        <v>1</v>
      </c>
      <c r="AA64" s="70">
        <v>1</v>
      </c>
      <c r="AC64" s="109">
        <f t="shared" si="25"/>
        <v>1</v>
      </c>
      <c r="AD64" s="86">
        <f t="shared" si="26"/>
        <v>1</v>
      </c>
      <c r="AE64" s="50">
        <f t="shared" si="27"/>
        <v>24</v>
      </c>
      <c r="AF64" s="50"/>
      <c r="AG64" s="57"/>
      <c r="AH64" s="58"/>
      <c r="AJ64" s="55"/>
      <c r="AK64" s="55"/>
    </row>
    <row r="65" spans="1:37" hidden="1" x14ac:dyDescent="0.2">
      <c r="A65" s="32" t="s">
        <v>26</v>
      </c>
      <c r="B65" s="32" t="s">
        <v>36</v>
      </c>
      <c r="C65" s="40" t="s">
        <v>0</v>
      </c>
      <c r="D65" s="39">
        <v>78</v>
      </c>
      <c r="E65" s="39">
        <v>78</v>
      </c>
      <c r="F65" s="39">
        <v>78</v>
      </c>
      <c r="G65" s="39">
        <v>78</v>
      </c>
      <c r="H65" s="39">
        <v>78</v>
      </c>
      <c r="I65" s="39">
        <v>78</v>
      </c>
      <c r="J65" s="39">
        <v>78</v>
      </c>
      <c r="K65" s="39">
        <v>78</v>
      </c>
      <c r="L65" s="39">
        <v>78</v>
      </c>
      <c r="M65" s="39">
        <v>78</v>
      </c>
      <c r="N65" s="39">
        <v>78</v>
      </c>
      <c r="O65" s="39">
        <v>78</v>
      </c>
      <c r="P65" s="39">
        <v>78</v>
      </c>
      <c r="Q65" s="39">
        <v>78</v>
      </c>
      <c r="R65" s="39">
        <v>78</v>
      </c>
      <c r="S65" s="39">
        <v>78</v>
      </c>
      <c r="T65" s="39">
        <v>78</v>
      </c>
      <c r="U65" s="39">
        <v>78</v>
      </c>
      <c r="V65" s="39">
        <v>78</v>
      </c>
      <c r="W65" s="39">
        <v>78</v>
      </c>
      <c r="X65" s="39">
        <v>78</v>
      </c>
      <c r="Y65" s="39">
        <v>78</v>
      </c>
      <c r="Z65" s="39">
        <v>78</v>
      </c>
      <c r="AA65" s="39">
        <v>78</v>
      </c>
      <c r="AC65" s="76">
        <f t="shared" ref="AC65:AC70" si="28">MAX(D65:AA65)</f>
        <v>78</v>
      </c>
      <c r="AD65" s="42">
        <f t="shared" ref="AD65:AD70" si="29">MIN(D65:AA65)</f>
        <v>78</v>
      </c>
      <c r="AE65" s="43">
        <f t="shared" ref="AE65:AE70" si="30">AVERAGE(D65:AA65)</f>
        <v>78</v>
      </c>
      <c r="AF65" s="46"/>
      <c r="AG65" s="57"/>
      <c r="AH65" s="58"/>
      <c r="AJ65" s="55"/>
      <c r="AK65" s="55"/>
    </row>
    <row r="66" spans="1:37" hidden="1" x14ac:dyDescent="0.2">
      <c r="C66" s="40" t="s">
        <v>1</v>
      </c>
      <c r="D66" s="39">
        <v>78</v>
      </c>
      <c r="E66" s="39">
        <v>78</v>
      </c>
      <c r="F66" s="39">
        <v>78</v>
      </c>
      <c r="G66" s="39">
        <v>78</v>
      </c>
      <c r="H66" s="39">
        <v>78</v>
      </c>
      <c r="I66" s="39">
        <v>78</v>
      </c>
      <c r="J66" s="39">
        <v>78</v>
      </c>
      <c r="K66" s="39">
        <v>78</v>
      </c>
      <c r="L66" s="39">
        <v>78</v>
      </c>
      <c r="M66" s="39">
        <v>78</v>
      </c>
      <c r="N66" s="39">
        <v>78</v>
      </c>
      <c r="O66" s="39">
        <v>78</v>
      </c>
      <c r="P66" s="39">
        <v>78</v>
      </c>
      <c r="Q66" s="39">
        <v>78</v>
      </c>
      <c r="R66" s="39">
        <v>78</v>
      </c>
      <c r="S66" s="39">
        <v>78</v>
      </c>
      <c r="T66" s="39">
        <v>78</v>
      </c>
      <c r="U66" s="39">
        <v>78</v>
      </c>
      <c r="V66" s="39">
        <v>78</v>
      </c>
      <c r="W66" s="39">
        <v>78</v>
      </c>
      <c r="X66" s="39">
        <v>78</v>
      </c>
      <c r="Y66" s="39">
        <v>78</v>
      </c>
      <c r="Z66" s="39">
        <v>78</v>
      </c>
      <c r="AA66" s="39">
        <v>78</v>
      </c>
      <c r="AC66" s="76">
        <f t="shared" si="28"/>
        <v>78</v>
      </c>
      <c r="AD66" s="42">
        <f t="shared" si="29"/>
        <v>78</v>
      </c>
      <c r="AE66" s="43">
        <f t="shared" si="30"/>
        <v>78</v>
      </c>
      <c r="AF66" s="46"/>
      <c r="AG66" s="57"/>
      <c r="AH66" s="58"/>
      <c r="AJ66" s="55"/>
      <c r="AK66" s="55"/>
    </row>
    <row r="67" spans="1:37" hidden="1" x14ac:dyDescent="0.2">
      <c r="C67" s="40" t="s">
        <v>2</v>
      </c>
      <c r="D67" s="39">
        <v>78</v>
      </c>
      <c r="E67" s="39">
        <v>78</v>
      </c>
      <c r="F67" s="39">
        <v>78</v>
      </c>
      <c r="G67" s="39">
        <v>78</v>
      </c>
      <c r="H67" s="39">
        <v>78</v>
      </c>
      <c r="I67" s="39">
        <v>78</v>
      </c>
      <c r="J67" s="39">
        <v>78</v>
      </c>
      <c r="K67" s="39">
        <v>78</v>
      </c>
      <c r="L67" s="39">
        <v>78</v>
      </c>
      <c r="M67" s="39">
        <v>78</v>
      </c>
      <c r="N67" s="39">
        <v>78</v>
      </c>
      <c r="O67" s="39">
        <v>78</v>
      </c>
      <c r="P67" s="39">
        <v>78</v>
      </c>
      <c r="Q67" s="39">
        <v>78</v>
      </c>
      <c r="R67" s="39">
        <v>78</v>
      </c>
      <c r="S67" s="39">
        <v>78</v>
      </c>
      <c r="T67" s="39">
        <v>78</v>
      </c>
      <c r="U67" s="39">
        <v>78</v>
      </c>
      <c r="V67" s="39">
        <v>78</v>
      </c>
      <c r="W67" s="39">
        <v>78</v>
      </c>
      <c r="X67" s="39">
        <v>78</v>
      </c>
      <c r="Y67" s="39">
        <v>78</v>
      </c>
      <c r="Z67" s="39">
        <v>78</v>
      </c>
      <c r="AA67" s="39">
        <v>78</v>
      </c>
      <c r="AC67" s="109">
        <f t="shared" si="28"/>
        <v>78</v>
      </c>
      <c r="AD67" s="86">
        <f t="shared" si="29"/>
        <v>78</v>
      </c>
      <c r="AE67" s="110">
        <f t="shared" si="30"/>
        <v>78</v>
      </c>
      <c r="AF67" s="50"/>
      <c r="AG67" s="57"/>
      <c r="AH67" s="58"/>
      <c r="AJ67" s="55"/>
      <c r="AK67" s="55"/>
    </row>
    <row r="68" spans="1:37" hidden="1" x14ac:dyDescent="0.2">
      <c r="A68" s="68" t="s">
        <v>27</v>
      </c>
      <c r="B68" s="68" t="s">
        <v>36</v>
      </c>
      <c r="C68" s="78" t="s">
        <v>0</v>
      </c>
      <c r="D68" s="71">
        <v>60</v>
      </c>
      <c r="E68" s="71">
        <v>60</v>
      </c>
      <c r="F68" s="71">
        <v>60</v>
      </c>
      <c r="G68" s="71">
        <v>60</v>
      </c>
      <c r="H68" s="71">
        <v>60</v>
      </c>
      <c r="I68" s="71">
        <v>60</v>
      </c>
      <c r="J68" s="71">
        <v>68</v>
      </c>
      <c r="K68" s="71">
        <v>68</v>
      </c>
      <c r="L68" s="71">
        <v>68</v>
      </c>
      <c r="M68" s="71">
        <v>68</v>
      </c>
      <c r="N68" s="71">
        <v>68</v>
      </c>
      <c r="O68" s="71">
        <v>68</v>
      </c>
      <c r="P68" s="71">
        <v>68</v>
      </c>
      <c r="Q68" s="71">
        <v>68</v>
      </c>
      <c r="R68" s="71">
        <v>68</v>
      </c>
      <c r="S68" s="71">
        <v>68</v>
      </c>
      <c r="T68" s="71">
        <v>68</v>
      </c>
      <c r="U68" s="71">
        <v>68</v>
      </c>
      <c r="V68" s="71">
        <v>68</v>
      </c>
      <c r="W68" s="71">
        <v>68</v>
      </c>
      <c r="X68" s="71">
        <v>68</v>
      </c>
      <c r="Y68" s="71">
        <v>68</v>
      </c>
      <c r="Z68" s="71">
        <v>60</v>
      </c>
      <c r="AA68" s="71">
        <v>60</v>
      </c>
      <c r="AC68" s="76">
        <f t="shared" si="28"/>
        <v>68</v>
      </c>
      <c r="AD68" s="42">
        <f t="shared" si="29"/>
        <v>60</v>
      </c>
      <c r="AE68" s="43">
        <f t="shared" si="30"/>
        <v>65.333333333333329</v>
      </c>
      <c r="AF68" s="46"/>
      <c r="AG68" s="137"/>
      <c r="AH68" s="58" t="s">
        <v>229</v>
      </c>
      <c r="AJ68" s="55"/>
      <c r="AK68" s="55"/>
    </row>
    <row r="69" spans="1:37" hidden="1" x14ac:dyDescent="0.2">
      <c r="A69" s="68"/>
      <c r="B69" s="68"/>
      <c r="C69" s="78" t="s">
        <v>1</v>
      </c>
      <c r="D69" s="71">
        <v>60</v>
      </c>
      <c r="E69" s="71">
        <v>60</v>
      </c>
      <c r="F69" s="71">
        <v>60</v>
      </c>
      <c r="G69" s="71">
        <v>60</v>
      </c>
      <c r="H69" s="71">
        <v>60</v>
      </c>
      <c r="I69" s="71">
        <v>60</v>
      </c>
      <c r="J69" s="71">
        <v>68</v>
      </c>
      <c r="K69" s="71">
        <v>68</v>
      </c>
      <c r="L69" s="71">
        <v>68</v>
      </c>
      <c r="M69" s="71">
        <v>68</v>
      </c>
      <c r="N69" s="71">
        <v>68</v>
      </c>
      <c r="O69" s="71">
        <v>68</v>
      </c>
      <c r="P69" s="71">
        <v>68</v>
      </c>
      <c r="Q69" s="71">
        <v>68</v>
      </c>
      <c r="R69" s="71">
        <v>68</v>
      </c>
      <c r="S69" s="71">
        <v>68</v>
      </c>
      <c r="T69" s="71">
        <v>68</v>
      </c>
      <c r="U69" s="71">
        <v>68</v>
      </c>
      <c r="V69" s="71">
        <v>68</v>
      </c>
      <c r="W69" s="71">
        <v>68</v>
      </c>
      <c r="X69" s="71">
        <v>68</v>
      </c>
      <c r="Y69" s="71">
        <v>68</v>
      </c>
      <c r="Z69" s="71">
        <v>60</v>
      </c>
      <c r="AA69" s="71">
        <v>60</v>
      </c>
      <c r="AC69" s="76">
        <f t="shared" si="28"/>
        <v>68</v>
      </c>
      <c r="AD69" s="42">
        <f t="shared" si="29"/>
        <v>60</v>
      </c>
      <c r="AE69" s="43">
        <f t="shared" si="30"/>
        <v>65.333333333333329</v>
      </c>
      <c r="AF69" s="46"/>
      <c r="AG69" s="57"/>
      <c r="AH69" s="58" t="s">
        <v>230</v>
      </c>
      <c r="AJ69" s="55"/>
      <c r="AK69" s="55"/>
    </row>
    <row r="70" spans="1:37" hidden="1" x14ac:dyDescent="0.2">
      <c r="A70" s="68"/>
      <c r="B70" s="68"/>
      <c r="C70" s="78" t="s">
        <v>2</v>
      </c>
      <c r="D70" s="71">
        <v>60</v>
      </c>
      <c r="E70" s="71">
        <v>60</v>
      </c>
      <c r="F70" s="71">
        <v>60</v>
      </c>
      <c r="G70" s="71">
        <v>60</v>
      </c>
      <c r="H70" s="71">
        <v>60</v>
      </c>
      <c r="I70" s="71">
        <v>60</v>
      </c>
      <c r="J70" s="71">
        <v>68</v>
      </c>
      <c r="K70" s="71">
        <v>68</v>
      </c>
      <c r="L70" s="71">
        <v>68</v>
      </c>
      <c r="M70" s="71">
        <v>68</v>
      </c>
      <c r="N70" s="71">
        <v>68</v>
      </c>
      <c r="O70" s="71">
        <v>68</v>
      </c>
      <c r="P70" s="71">
        <v>68</v>
      </c>
      <c r="Q70" s="71">
        <v>68</v>
      </c>
      <c r="R70" s="71">
        <v>68</v>
      </c>
      <c r="S70" s="71">
        <v>68</v>
      </c>
      <c r="T70" s="71">
        <v>68</v>
      </c>
      <c r="U70" s="71">
        <v>68</v>
      </c>
      <c r="V70" s="71">
        <v>68</v>
      </c>
      <c r="W70" s="71">
        <v>68</v>
      </c>
      <c r="X70" s="71">
        <v>68</v>
      </c>
      <c r="Y70" s="71">
        <v>68</v>
      </c>
      <c r="Z70" s="71">
        <v>60</v>
      </c>
      <c r="AA70" s="71">
        <v>60</v>
      </c>
      <c r="AC70" s="109">
        <f t="shared" si="28"/>
        <v>68</v>
      </c>
      <c r="AD70" s="86">
        <f t="shared" si="29"/>
        <v>60</v>
      </c>
      <c r="AE70" s="110">
        <f t="shared" si="30"/>
        <v>65.333333333333329</v>
      </c>
      <c r="AF70" s="50"/>
      <c r="AG70" s="57"/>
      <c r="AH70" s="58" t="s">
        <v>231</v>
      </c>
      <c r="AJ70" s="55"/>
      <c r="AK70" s="55"/>
    </row>
    <row r="71" spans="1:37" hidden="1" x14ac:dyDescent="0.2">
      <c r="A71" s="32" t="s">
        <v>33</v>
      </c>
      <c r="B71" s="32" t="s">
        <v>29</v>
      </c>
      <c r="C71" s="40" t="s">
        <v>0</v>
      </c>
      <c r="D71" s="38">
        <v>0</v>
      </c>
      <c r="E71" s="38">
        <v>0</v>
      </c>
      <c r="F71" s="38">
        <v>0</v>
      </c>
      <c r="G71" s="38">
        <v>0.05</v>
      </c>
      <c r="H71" s="38">
        <v>0.05</v>
      </c>
      <c r="I71" s="38">
        <v>0.05</v>
      </c>
      <c r="J71" s="38">
        <v>0.8</v>
      </c>
      <c r="K71" s="38">
        <v>0.7</v>
      </c>
      <c r="L71" s="38">
        <v>0.5</v>
      </c>
      <c r="M71" s="38">
        <v>0.4</v>
      </c>
      <c r="N71" s="38">
        <v>0.25</v>
      </c>
      <c r="O71" s="38">
        <v>0.25</v>
      </c>
      <c r="P71" s="38">
        <v>0.25</v>
      </c>
      <c r="Q71" s="38">
        <v>0.25</v>
      </c>
      <c r="R71" s="38">
        <v>0.5</v>
      </c>
      <c r="S71" s="38">
        <v>0.6</v>
      </c>
      <c r="T71" s="38">
        <v>0.7</v>
      </c>
      <c r="U71" s="38">
        <v>0.7</v>
      </c>
      <c r="V71" s="38">
        <v>0.4</v>
      </c>
      <c r="W71" s="38">
        <v>0.25</v>
      </c>
      <c r="X71" s="38">
        <v>0.2</v>
      </c>
      <c r="Y71" s="38">
        <v>0.2</v>
      </c>
      <c r="Z71" s="38">
        <v>0.05</v>
      </c>
      <c r="AA71" s="38">
        <v>0.05</v>
      </c>
      <c r="AC71" s="75">
        <f t="shared" si="25"/>
        <v>0.8</v>
      </c>
      <c r="AD71" s="46">
        <f t="shared" si="26"/>
        <v>0</v>
      </c>
      <c r="AE71" s="46">
        <f t="shared" si="27"/>
        <v>7.2</v>
      </c>
      <c r="AF71" s="39">
        <f>SUMPRODUCT(AE71:AE73,Notes!$C$49:$C$51)</f>
        <v>2628</v>
      </c>
      <c r="AG71" s="53"/>
      <c r="AH71" s="54"/>
      <c r="AJ71" s="55"/>
      <c r="AK71" s="55"/>
    </row>
    <row r="72" spans="1:37" hidden="1" x14ac:dyDescent="0.2">
      <c r="C72" s="40" t="s">
        <v>1</v>
      </c>
      <c r="D72" s="38">
        <v>0</v>
      </c>
      <c r="E72" s="38">
        <v>0</v>
      </c>
      <c r="F72" s="38">
        <v>0</v>
      </c>
      <c r="G72" s="38">
        <v>0.05</v>
      </c>
      <c r="H72" s="38">
        <v>0.05</v>
      </c>
      <c r="I72" s="38">
        <v>0.05</v>
      </c>
      <c r="J72" s="38">
        <v>0.8</v>
      </c>
      <c r="K72" s="38">
        <v>0.7</v>
      </c>
      <c r="L72" s="38">
        <v>0.5</v>
      </c>
      <c r="M72" s="38">
        <v>0.4</v>
      </c>
      <c r="N72" s="38">
        <v>0.25</v>
      </c>
      <c r="O72" s="38">
        <v>0.25</v>
      </c>
      <c r="P72" s="38">
        <v>0.25</v>
      </c>
      <c r="Q72" s="38">
        <v>0.25</v>
      </c>
      <c r="R72" s="38">
        <v>0.5</v>
      </c>
      <c r="S72" s="38">
        <v>0.6</v>
      </c>
      <c r="T72" s="38">
        <v>0.7</v>
      </c>
      <c r="U72" s="38">
        <v>0.7</v>
      </c>
      <c r="V72" s="38">
        <v>0.4</v>
      </c>
      <c r="W72" s="38">
        <v>0.25</v>
      </c>
      <c r="X72" s="38">
        <v>0.2</v>
      </c>
      <c r="Y72" s="38">
        <v>0.2</v>
      </c>
      <c r="Z72" s="38">
        <v>0.05</v>
      </c>
      <c r="AA72" s="38">
        <v>0.05</v>
      </c>
      <c r="AC72" s="75">
        <f t="shared" si="25"/>
        <v>0.8</v>
      </c>
      <c r="AD72" s="46">
        <f t="shared" si="26"/>
        <v>0</v>
      </c>
      <c r="AE72" s="46">
        <f t="shared" si="27"/>
        <v>7.2</v>
      </c>
      <c r="AF72" s="46"/>
      <c r="AG72" s="53"/>
      <c r="AH72" s="54"/>
      <c r="AJ72" s="55"/>
      <c r="AK72" s="55"/>
    </row>
    <row r="73" spans="1:37" hidden="1" x14ac:dyDescent="0.2">
      <c r="C73" s="40" t="s">
        <v>2</v>
      </c>
      <c r="D73" s="38">
        <v>0</v>
      </c>
      <c r="E73" s="38">
        <v>0</v>
      </c>
      <c r="F73" s="38">
        <v>0</v>
      </c>
      <c r="G73" s="38">
        <v>0.05</v>
      </c>
      <c r="H73" s="38">
        <v>0.05</v>
      </c>
      <c r="I73" s="38">
        <v>0.05</v>
      </c>
      <c r="J73" s="38">
        <v>0.8</v>
      </c>
      <c r="K73" s="38">
        <v>0.7</v>
      </c>
      <c r="L73" s="38">
        <v>0.5</v>
      </c>
      <c r="M73" s="38">
        <v>0.4</v>
      </c>
      <c r="N73" s="38">
        <v>0.25</v>
      </c>
      <c r="O73" s="38">
        <v>0.25</v>
      </c>
      <c r="P73" s="38">
        <v>0.25</v>
      </c>
      <c r="Q73" s="38">
        <v>0.25</v>
      </c>
      <c r="R73" s="38">
        <v>0.5</v>
      </c>
      <c r="S73" s="38">
        <v>0.6</v>
      </c>
      <c r="T73" s="38">
        <v>0.7</v>
      </c>
      <c r="U73" s="38">
        <v>0.7</v>
      </c>
      <c r="V73" s="38">
        <v>0.4</v>
      </c>
      <c r="W73" s="38">
        <v>0.25</v>
      </c>
      <c r="X73" s="38">
        <v>0.2</v>
      </c>
      <c r="Y73" s="38">
        <v>0.2</v>
      </c>
      <c r="Z73" s="38">
        <v>0.05</v>
      </c>
      <c r="AA73" s="38">
        <v>0.05</v>
      </c>
      <c r="AC73" s="106">
        <f t="shared" si="25"/>
        <v>0.8</v>
      </c>
      <c r="AD73" s="50">
        <f t="shared" si="26"/>
        <v>0</v>
      </c>
      <c r="AE73" s="50">
        <f t="shared" si="27"/>
        <v>7.2</v>
      </c>
      <c r="AF73" s="50"/>
      <c r="AG73" s="53"/>
      <c r="AH73" s="54"/>
      <c r="AJ73" s="55"/>
      <c r="AK73" s="55"/>
    </row>
    <row r="74" spans="1:37" hidden="1" x14ac:dyDescent="0.2">
      <c r="A74" s="68" t="s">
        <v>28</v>
      </c>
      <c r="B74" s="68" t="s">
        <v>36</v>
      </c>
      <c r="C74" s="78" t="s">
        <v>0</v>
      </c>
      <c r="D74" s="71">
        <v>130</v>
      </c>
      <c r="E74" s="71">
        <v>130</v>
      </c>
      <c r="F74" s="71">
        <v>130</v>
      </c>
      <c r="G74" s="71">
        <v>130</v>
      </c>
      <c r="H74" s="71">
        <v>130</v>
      </c>
      <c r="I74" s="71">
        <v>130</v>
      </c>
      <c r="J74" s="71">
        <v>130</v>
      </c>
      <c r="K74" s="71">
        <v>130</v>
      </c>
      <c r="L74" s="71">
        <v>130</v>
      </c>
      <c r="M74" s="71">
        <v>130</v>
      </c>
      <c r="N74" s="71">
        <v>130</v>
      </c>
      <c r="O74" s="71">
        <v>130</v>
      </c>
      <c r="P74" s="71">
        <v>130</v>
      </c>
      <c r="Q74" s="71">
        <v>130</v>
      </c>
      <c r="R74" s="71">
        <v>130</v>
      </c>
      <c r="S74" s="71">
        <v>130</v>
      </c>
      <c r="T74" s="71">
        <v>130</v>
      </c>
      <c r="U74" s="71">
        <v>130</v>
      </c>
      <c r="V74" s="71">
        <v>130</v>
      </c>
      <c r="W74" s="71">
        <v>130</v>
      </c>
      <c r="X74" s="71">
        <v>130</v>
      </c>
      <c r="Y74" s="71">
        <v>130</v>
      </c>
      <c r="Z74" s="71">
        <v>130</v>
      </c>
      <c r="AA74" s="71">
        <v>130</v>
      </c>
      <c r="AC74" s="76">
        <f>MAX(D74:AA74)</f>
        <v>130</v>
      </c>
      <c r="AD74" s="42">
        <f>MIN(D74:AA74)</f>
        <v>130</v>
      </c>
      <c r="AE74" s="43">
        <f>AVERAGE(D74:AA74)</f>
        <v>130</v>
      </c>
      <c r="AF74" s="46"/>
      <c r="AG74" s="57"/>
      <c r="AH74" s="58"/>
      <c r="AJ74" s="55"/>
      <c r="AK74" s="55"/>
    </row>
    <row r="75" spans="1:37" hidden="1" x14ac:dyDescent="0.2">
      <c r="A75" s="68"/>
      <c r="B75" s="68"/>
      <c r="C75" s="78" t="s">
        <v>1</v>
      </c>
      <c r="D75" s="71">
        <v>130</v>
      </c>
      <c r="E75" s="71">
        <v>130</v>
      </c>
      <c r="F75" s="71">
        <v>130</v>
      </c>
      <c r="G75" s="71">
        <v>130</v>
      </c>
      <c r="H75" s="71">
        <v>130</v>
      </c>
      <c r="I75" s="71">
        <v>130</v>
      </c>
      <c r="J75" s="71">
        <v>130</v>
      </c>
      <c r="K75" s="71">
        <v>130</v>
      </c>
      <c r="L75" s="71">
        <v>130</v>
      </c>
      <c r="M75" s="71">
        <v>130</v>
      </c>
      <c r="N75" s="71">
        <v>130</v>
      </c>
      <c r="O75" s="71">
        <v>130</v>
      </c>
      <c r="P75" s="71">
        <v>130</v>
      </c>
      <c r="Q75" s="71">
        <v>130</v>
      </c>
      <c r="R75" s="71">
        <v>130</v>
      </c>
      <c r="S75" s="71">
        <v>130</v>
      </c>
      <c r="T75" s="71">
        <v>130</v>
      </c>
      <c r="U75" s="71">
        <v>130</v>
      </c>
      <c r="V75" s="71">
        <v>130</v>
      </c>
      <c r="W75" s="71">
        <v>130</v>
      </c>
      <c r="X75" s="71">
        <v>130</v>
      </c>
      <c r="Y75" s="71">
        <v>130</v>
      </c>
      <c r="Z75" s="71">
        <v>130</v>
      </c>
      <c r="AA75" s="71">
        <v>130</v>
      </c>
      <c r="AC75" s="76">
        <f>MAX(D75:AA75)</f>
        <v>130</v>
      </c>
      <c r="AD75" s="42">
        <f>MIN(D75:AA75)</f>
        <v>130</v>
      </c>
      <c r="AE75" s="43">
        <f>AVERAGE(D75:AA75)</f>
        <v>130</v>
      </c>
      <c r="AF75" s="46"/>
      <c r="AG75" s="57"/>
      <c r="AH75" s="58"/>
      <c r="AJ75" s="55"/>
      <c r="AK75" s="55"/>
    </row>
    <row r="76" spans="1:37" hidden="1" x14ac:dyDescent="0.2">
      <c r="A76" s="68"/>
      <c r="B76" s="68"/>
      <c r="C76" s="78" t="s">
        <v>2</v>
      </c>
      <c r="D76" s="71">
        <v>130</v>
      </c>
      <c r="E76" s="71">
        <v>130</v>
      </c>
      <c r="F76" s="71">
        <v>130</v>
      </c>
      <c r="G76" s="71">
        <v>130</v>
      </c>
      <c r="H76" s="71">
        <v>130</v>
      </c>
      <c r="I76" s="71">
        <v>130</v>
      </c>
      <c r="J76" s="71">
        <v>130</v>
      </c>
      <c r="K76" s="71">
        <v>130</v>
      </c>
      <c r="L76" s="71">
        <v>130</v>
      </c>
      <c r="M76" s="71">
        <v>130</v>
      </c>
      <c r="N76" s="71">
        <v>130</v>
      </c>
      <c r="O76" s="71">
        <v>130</v>
      </c>
      <c r="P76" s="71">
        <v>130</v>
      </c>
      <c r="Q76" s="71">
        <v>130</v>
      </c>
      <c r="R76" s="71">
        <v>130</v>
      </c>
      <c r="S76" s="71">
        <v>130</v>
      </c>
      <c r="T76" s="71">
        <v>130</v>
      </c>
      <c r="U76" s="71">
        <v>130</v>
      </c>
      <c r="V76" s="71">
        <v>130</v>
      </c>
      <c r="W76" s="71">
        <v>130</v>
      </c>
      <c r="X76" s="71">
        <v>130</v>
      </c>
      <c r="Y76" s="71">
        <v>130</v>
      </c>
      <c r="Z76" s="71">
        <v>130</v>
      </c>
      <c r="AA76" s="71">
        <v>130</v>
      </c>
      <c r="AC76" s="109">
        <f>MAX(D76:AA76)</f>
        <v>130</v>
      </c>
      <c r="AD76" s="86">
        <f>MIN(D76:AA76)</f>
        <v>130</v>
      </c>
      <c r="AE76" s="110">
        <f>AVERAGE(D76:AA76)</f>
        <v>130</v>
      </c>
      <c r="AF76" s="50"/>
      <c r="AG76" s="57"/>
      <c r="AH76" s="58"/>
      <c r="AJ76" s="55"/>
      <c r="AK76" s="55"/>
    </row>
    <row r="77" spans="1:37" hidden="1" x14ac:dyDescent="0.2">
      <c r="A77" s="32" t="s">
        <v>40</v>
      </c>
      <c r="B77" s="32" t="s">
        <v>29</v>
      </c>
      <c r="C77" s="40" t="s">
        <v>0</v>
      </c>
      <c r="D77" s="38">
        <v>0.9</v>
      </c>
      <c r="E77" s="38">
        <v>0.9</v>
      </c>
      <c r="F77" s="38">
        <v>0.9</v>
      </c>
      <c r="G77" s="38">
        <v>0.9</v>
      </c>
      <c r="H77" s="38">
        <v>0.9</v>
      </c>
      <c r="I77" s="38">
        <v>0.9</v>
      </c>
      <c r="J77" s="38">
        <v>0.9</v>
      </c>
      <c r="K77" s="38">
        <v>0.9</v>
      </c>
      <c r="L77" s="38">
        <v>0.9</v>
      </c>
      <c r="M77" s="38">
        <v>0.9</v>
      </c>
      <c r="N77" s="38">
        <v>0.9</v>
      </c>
      <c r="O77" s="38">
        <v>0.9</v>
      </c>
      <c r="P77" s="38">
        <v>0.9</v>
      </c>
      <c r="Q77" s="38">
        <v>0.9</v>
      </c>
      <c r="R77" s="38">
        <v>0.9</v>
      </c>
      <c r="S77" s="38">
        <v>0.9</v>
      </c>
      <c r="T77" s="38">
        <v>0.9</v>
      </c>
      <c r="U77" s="38">
        <v>0.9</v>
      </c>
      <c r="V77" s="38">
        <v>0.9</v>
      </c>
      <c r="W77" s="38">
        <v>0.9</v>
      </c>
      <c r="X77" s="38">
        <v>0.9</v>
      </c>
      <c r="Y77" s="38">
        <v>0.9</v>
      </c>
      <c r="Z77" s="38">
        <v>0.9</v>
      </c>
      <c r="AA77" s="38">
        <v>0.9</v>
      </c>
      <c r="AC77" s="75">
        <f t="shared" si="25"/>
        <v>0.9</v>
      </c>
      <c r="AD77" s="46">
        <f t="shared" si="26"/>
        <v>0.9</v>
      </c>
      <c r="AE77" s="46">
        <f t="shared" si="27"/>
        <v>21.599999999999994</v>
      </c>
      <c r="AF77" s="39">
        <f>SUMPRODUCT(AE77:AE79,Notes!$C$49:$C$51)</f>
        <v>7883.9999999999982</v>
      </c>
      <c r="AG77" s="57"/>
      <c r="AH77" s="58"/>
      <c r="AJ77" s="55"/>
      <c r="AK77" s="55"/>
    </row>
    <row r="78" spans="1:37" hidden="1" x14ac:dyDescent="0.2">
      <c r="C78" s="40" t="s">
        <v>1</v>
      </c>
      <c r="D78" s="38">
        <v>0.9</v>
      </c>
      <c r="E78" s="38">
        <v>0.9</v>
      </c>
      <c r="F78" s="38">
        <v>0.9</v>
      </c>
      <c r="G78" s="38">
        <v>0.9</v>
      </c>
      <c r="H78" s="38">
        <v>0.9</v>
      </c>
      <c r="I78" s="38">
        <v>0.9</v>
      </c>
      <c r="J78" s="38">
        <v>0.9</v>
      </c>
      <c r="K78" s="38">
        <v>0.9</v>
      </c>
      <c r="L78" s="38">
        <v>0.9</v>
      </c>
      <c r="M78" s="38">
        <v>0.9</v>
      </c>
      <c r="N78" s="38">
        <v>0.9</v>
      </c>
      <c r="O78" s="38">
        <v>0.9</v>
      </c>
      <c r="P78" s="38">
        <v>0.9</v>
      </c>
      <c r="Q78" s="38">
        <v>0.9</v>
      </c>
      <c r="R78" s="38">
        <v>0.9</v>
      </c>
      <c r="S78" s="38">
        <v>0.9</v>
      </c>
      <c r="T78" s="38">
        <v>0.9</v>
      </c>
      <c r="U78" s="38">
        <v>0.9</v>
      </c>
      <c r="V78" s="38">
        <v>0.9</v>
      </c>
      <c r="W78" s="38">
        <v>0.9</v>
      </c>
      <c r="X78" s="38">
        <v>0.9</v>
      </c>
      <c r="Y78" s="38">
        <v>0.9</v>
      </c>
      <c r="Z78" s="38">
        <v>0.9</v>
      </c>
      <c r="AA78" s="38">
        <v>0.9</v>
      </c>
      <c r="AC78" s="75">
        <f t="shared" si="25"/>
        <v>0.9</v>
      </c>
      <c r="AD78" s="46">
        <f t="shared" si="26"/>
        <v>0.9</v>
      </c>
      <c r="AE78" s="46">
        <f t="shared" si="27"/>
        <v>21.599999999999994</v>
      </c>
      <c r="AF78" s="46"/>
      <c r="AG78" s="57"/>
      <c r="AH78" s="58"/>
      <c r="AJ78" s="55"/>
      <c r="AK78" s="55"/>
    </row>
    <row r="79" spans="1:37" hidden="1" x14ac:dyDescent="0.2">
      <c r="C79" s="40" t="s">
        <v>2</v>
      </c>
      <c r="D79" s="38">
        <v>0.9</v>
      </c>
      <c r="E79" s="38">
        <v>0.9</v>
      </c>
      <c r="F79" s="38">
        <v>0.9</v>
      </c>
      <c r="G79" s="38">
        <v>0.9</v>
      </c>
      <c r="H79" s="38">
        <v>0.9</v>
      </c>
      <c r="I79" s="38">
        <v>0.9</v>
      </c>
      <c r="J79" s="38">
        <v>0.9</v>
      </c>
      <c r="K79" s="38">
        <v>0.9</v>
      </c>
      <c r="L79" s="38">
        <v>0.9</v>
      </c>
      <c r="M79" s="38">
        <v>0.9</v>
      </c>
      <c r="N79" s="38">
        <v>0.9</v>
      </c>
      <c r="O79" s="38">
        <v>0.9</v>
      </c>
      <c r="P79" s="38">
        <v>0.9</v>
      </c>
      <c r="Q79" s="38">
        <v>0.9</v>
      </c>
      <c r="R79" s="38">
        <v>0.9</v>
      </c>
      <c r="S79" s="38">
        <v>0.9</v>
      </c>
      <c r="T79" s="38">
        <v>0.9</v>
      </c>
      <c r="U79" s="38">
        <v>0.9</v>
      </c>
      <c r="V79" s="38">
        <v>0.9</v>
      </c>
      <c r="W79" s="38">
        <v>0.9</v>
      </c>
      <c r="X79" s="38">
        <v>0.9</v>
      </c>
      <c r="Y79" s="38">
        <v>0.9</v>
      </c>
      <c r="Z79" s="38">
        <v>0.9</v>
      </c>
      <c r="AA79" s="38">
        <v>0.9</v>
      </c>
      <c r="AC79" s="106">
        <f t="shared" si="25"/>
        <v>0.9</v>
      </c>
      <c r="AD79" s="50">
        <f t="shared" si="26"/>
        <v>0.9</v>
      </c>
      <c r="AE79" s="50">
        <f t="shared" si="27"/>
        <v>21.599999999999994</v>
      </c>
      <c r="AF79" s="50"/>
      <c r="AG79" s="57"/>
      <c r="AH79" s="58"/>
      <c r="AJ79" s="55"/>
      <c r="AK79" s="55"/>
    </row>
    <row r="80" spans="1:37" hidden="1" x14ac:dyDescent="0.2">
      <c r="A80" s="68" t="s">
        <v>39</v>
      </c>
      <c r="B80" s="68" t="s">
        <v>29</v>
      </c>
      <c r="C80" s="78" t="s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0.5</v>
      </c>
      <c r="K80" s="70">
        <v>0.5</v>
      </c>
      <c r="L80" s="70">
        <v>0</v>
      </c>
      <c r="M80" s="70">
        <v>0</v>
      </c>
      <c r="N80" s="70">
        <v>0</v>
      </c>
      <c r="O80" s="70">
        <v>0.2</v>
      </c>
      <c r="P80" s="70">
        <v>0.2</v>
      </c>
      <c r="Q80" s="70">
        <v>0</v>
      </c>
      <c r="R80" s="70">
        <v>0</v>
      </c>
      <c r="S80" s="70">
        <v>0</v>
      </c>
      <c r="T80" s="70">
        <v>0.5</v>
      </c>
      <c r="U80" s="70">
        <v>0.5</v>
      </c>
      <c r="V80" s="70">
        <v>0.5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C80" s="75">
        <f t="shared" si="25"/>
        <v>0.5</v>
      </c>
      <c r="AD80" s="46">
        <f t="shared" si="26"/>
        <v>0</v>
      </c>
      <c r="AE80" s="46">
        <f t="shared" si="27"/>
        <v>2.9</v>
      </c>
      <c r="AF80" s="39">
        <f>SUMPRODUCT(AE80:AE82,Notes!$C$49:$C$51)</f>
        <v>1058.5</v>
      </c>
      <c r="AG80" s="138"/>
      <c r="AH80" s="58" t="s">
        <v>229</v>
      </c>
      <c r="AJ80" s="55"/>
      <c r="AK80" s="55"/>
    </row>
    <row r="81" spans="1:37" hidden="1" x14ac:dyDescent="0.2">
      <c r="A81" s="68"/>
      <c r="B81" s="68"/>
      <c r="C81" s="78" t="s">
        <v>1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0.5</v>
      </c>
      <c r="K81" s="70">
        <v>0.5</v>
      </c>
      <c r="L81" s="70">
        <v>0</v>
      </c>
      <c r="M81" s="70">
        <v>0</v>
      </c>
      <c r="N81" s="70">
        <v>0</v>
      </c>
      <c r="O81" s="70">
        <v>0.2</v>
      </c>
      <c r="P81" s="70">
        <v>0.2</v>
      </c>
      <c r="Q81" s="70">
        <v>0</v>
      </c>
      <c r="R81" s="70">
        <v>0</v>
      </c>
      <c r="S81" s="70">
        <v>0</v>
      </c>
      <c r="T81" s="70">
        <v>0.5</v>
      </c>
      <c r="U81" s="70">
        <v>0.5</v>
      </c>
      <c r="V81" s="70">
        <v>0.5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C81" s="75">
        <f t="shared" si="25"/>
        <v>0.5</v>
      </c>
      <c r="AD81" s="46">
        <f t="shared" si="26"/>
        <v>0</v>
      </c>
      <c r="AE81" s="46">
        <f t="shared" si="27"/>
        <v>2.9</v>
      </c>
      <c r="AF81" s="46"/>
      <c r="AG81" s="53"/>
      <c r="AH81" s="58" t="s">
        <v>230</v>
      </c>
      <c r="AJ81" s="55"/>
      <c r="AK81" s="55"/>
    </row>
    <row r="82" spans="1:37" hidden="1" x14ac:dyDescent="0.2">
      <c r="A82" s="68"/>
      <c r="B82" s="68"/>
      <c r="C82" s="78" t="s">
        <v>2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0.5</v>
      </c>
      <c r="K82" s="70">
        <v>0.5</v>
      </c>
      <c r="L82" s="70">
        <v>0</v>
      </c>
      <c r="M82" s="70">
        <v>0</v>
      </c>
      <c r="N82" s="70">
        <v>0</v>
      </c>
      <c r="O82" s="70">
        <v>0.2</v>
      </c>
      <c r="P82" s="70">
        <v>0.2</v>
      </c>
      <c r="Q82" s="70">
        <v>0</v>
      </c>
      <c r="R82" s="70">
        <v>0</v>
      </c>
      <c r="S82" s="70">
        <v>0</v>
      </c>
      <c r="T82" s="70">
        <v>0.5</v>
      </c>
      <c r="U82" s="70">
        <v>0.5</v>
      </c>
      <c r="V82" s="70">
        <v>0.5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C82" s="106">
        <f t="shared" si="25"/>
        <v>0.5</v>
      </c>
      <c r="AD82" s="50">
        <f t="shared" si="26"/>
        <v>0</v>
      </c>
      <c r="AE82" s="50">
        <f t="shared" si="27"/>
        <v>2.9</v>
      </c>
      <c r="AF82" s="50"/>
      <c r="AG82" s="53"/>
      <c r="AH82" s="58" t="s">
        <v>231</v>
      </c>
      <c r="AJ82" s="55"/>
      <c r="AK82" s="55"/>
    </row>
    <row r="83" spans="1:37" hidden="1" x14ac:dyDescent="0.2">
      <c r="A83" s="32" t="s">
        <v>34</v>
      </c>
      <c r="B83" s="32" t="s">
        <v>29</v>
      </c>
      <c r="C83" s="40" t="s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0.35</v>
      </c>
      <c r="L83" s="38">
        <v>0.69</v>
      </c>
      <c r="M83" s="38">
        <v>0.43</v>
      </c>
      <c r="N83" s="38">
        <v>0.37</v>
      </c>
      <c r="O83" s="38">
        <v>0.43</v>
      </c>
      <c r="P83" s="38">
        <v>0.57999999999999996</v>
      </c>
      <c r="Q83" s="38">
        <v>0.48</v>
      </c>
      <c r="R83" s="38">
        <v>0.37</v>
      </c>
      <c r="S83" s="38">
        <v>0.37</v>
      </c>
      <c r="T83" s="38">
        <v>0.46</v>
      </c>
      <c r="U83" s="38">
        <v>0.62</v>
      </c>
      <c r="V83" s="38">
        <v>0.2</v>
      </c>
      <c r="W83" s="38">
        <v>0.12</v>
      </c>
      <c r="X83" s="38">
        <v>0.04</v>
      </c>
      <c r="Y83" s="38">
        <v>0.04</v>
      </c>
      <c r="Z83" s="38">
        <v>0</v>
      </c>
      <c r="AA83" s="38">
        <v>0</v>
      </c>
      <c r="AC83" s="75">
        <f>MAX(D83:AA83)</f>
        <v>0.69</v>
      </c>
      <c r="AD83" s="46">
        <f>MIN(D83:AA83)</f>
        <v>0</v>
      </c>
      <c r="AE83" s="46">
        <f>SUM(D83:AA83)</f>
        <v>5.5500000000000007</v>
      </c>
      <c r="AF83" s="39">
        <f>SUMPRODUCT(AE83:AE85,Notes!$C$49:$C$51)</f>
        <v>2025.75</v>
      </c>
      <c r="AG83" s="53"/>
      <c r="AH83" s="54"/>
      <c r="AJ83" s="55"/>
      <c r="AK83" s="55"/>
    </row>
    <row r="84" spans="1:37" hidden="1" x14ac:dyDescent="0.2">
      <c r="C84" s="40" t="s">
        <v>1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0.35</v>
      </c>
      <c r="L84" s="38">
        <v>0.69</v>
      </c>
      <c r="M84" s="38">
        <v>0.43</v>
      </c>
      <c r="N84" s="38">
        <v>0.37</v>
      </c>
      <c r="O84" s="38">
        <v>0.43</v>
      </c>
      <c r="P84" s="38">
        <v>0.57999999999999996</v>
      </c>
      <c r="Q84" s="38">
        <v>0.48</v>
      </c>
      <c r="R84" s="38">
        <v>0.37</v>
      </c>
      <c r="S84" s="38">
        <v>0.37</v>
      </c>
      <c r="T84" s="38">
        <v>0.46</v>
      </c>
      <c r="U84" s="38">
        <v>0.62</v>
      </c>
      <c r="V84" s="38">
        <v>0.2</v>
      </c>
      <c r="W84" s="38">
        <v>0.12</v>
      </c>
      <c r="X84" s="38">
        <v>0.04</v>
      </c>
      <c r="Y84" s="38">
        <v>0.04</v>
      </c>
      <c r="Z84" s="38">
        <v>0</v>
      </c>
      <c r="AA84" s="38">
        <v>0</v>
      </c>
      <c r="AC84" s="75">
        <f>MAX(D84:AA84)</f>
        <v>0.69</v>
      </c>
      <c r="AD84" s="46">
        <f>MIN(D84:AA84)</f>
        <v>0</v>
      </c>
      <c r="AE84" s="46">
        <f>SUM(D84:AA84)</f>
        <v>5.5500000000000007</v>
      </c>
      <c r="AF84" s="46"/>
      <c r="AG84" s="53"/>
      <c r="AH84" s="54"/>
      <c r="AJ84" s="55"/>
      <c r="AK84" s="55"/>
    </row>
    <row r="85" spans="1:37" hidden="1" x14ac:dyDescent="0.2">
      <c r="C85" s="40" t="s">
        <v>2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0.35</v>
      </c>
      <c r="L85" s="38">
        <v>0.69</v>
      </c>
      <c r="M85" s="38">
        <v>0.43</v>
      </c>
      <c r="N85" s="38">
        <v>0.37</v>
      </c>
      <c r="O85" s="38">
        <v>0.43</v>
      </c>
      <c r="P85" s="38">
        <v>0.57999999999999996</v>
      </c>
      <c r="Q85" s="38">
        <v>0.48</v>
      </c>
      <c r="R85" s="38">
        <v>0.37</v>
      </c>
      <c r="S85" s="38">
        <v>0.37</v>
      </c>
      <c r="T85" s="38">
        <v>0.46</v>
      </c>
      <c r="U85" s="38">
        <v>0.62</v>
      </c>
      <c r="V85" s="38">
        <v>0.2</v>
      </c>
      <c r="W85" s="38">
        <v>0.12</v>
      </c>
      <c r="X85" s="38">
        <v>0.04</v>
      </c>
      <c r="Y85" s="38">
        <v>0.04</v>
      </c>
      <c r="Z85" s="38">
        <v>0</v>
      </c>
      <c r="AA85" s="38">
        <v>0</v>
      </c>
      <c r="AC85" s="106">
        <f>MAX(D85:AA85)</f>
        <v>0.69</v>
      </c>
      <c r="AD85" s="50">
        <f>MIN(D85:AA85)</f>
        <v>0</v>
      </c>
      <c r="AE85" s="50">
        <f>SUM(D85:AA85)</f>
        <v>5.5500000000000007</v>
      </c>
      <c r="AF85" s="50"/>
      <c r="AG85" s="53"/>
      <c r="AH85" s="54"/>
      <c r="AJ85" s="55"/>
      <c r="AK85" s="55"/>
    </row>
    <row r="86" spans="1:37" hidden="1" x14ac:dyDescent="0.2">
      <c r="A86" s="68" t="s">
        <v>38</v>
      </c>
      <c r="B86" s="68" t="s">
        <v>29</v>
      </c>
      <c r="C86" s="78" t="s">
        <v>0</v>
      </c>
      <c r="D86" s="70">
        <v>1</v>
      </c>
      <c r="E86" s="70">
        <v>1</v>
      </c>
      <c r="F86" s="70">
        <v>1</v>
      </c>
      <c r="G86" s="70">
        <v>1</v>
      </c>
      <c r="H86" s="70">
        <v>1</v>
      </c>
      <c r="I86" s="70">
        <v>1</v>
      </c>
      <c r="J86" s="70">
        <v>1</v>
      </c>
      <c r="K86" s="70">
        <v>1</v>
      </c>
      <c r="L86" s="70">
        <v>1</v>
      </c>
      <c r="M86" s="70">
        <v>1</v>
      </c>
      <c r="N86" s="70">
        <v>1</v>
      </c>
      <c r="O86" s="70">
        <v>1</v>
      </c>
      <c r="P86" s="70">
        <v>1</v>
      </c>
      <c r="Q86" s="70">
        <v>1</v>
      </c>
      <c r="R86" s="70">
        <v>1</v>
      </c>
      <c r="S86" s="70">
        <v>1</v>
      </c>
      <c r="T86" s="70">
        <v>1</v>
      </c>
      <c r="U86" s="70">
        <v>1</v>
      </c>
      <c r="V86" s="70">
        <v>1</v>
      </c>
      <c r="W86" s="70">
        <v>1</v>
      </c>
      <c r="X86" s="70">
        <v>1</v>
      </c>
      <c r="Y86" s="70">
        <v>1</v>
      </c>
      <c r="Z86" s="70">
        <v>1</v>
      </c>
      <c r="AA86" s="70">
        <v>1</v>
      </c>
      <c r="AC86" s="75">
        <f t="shared" si="25"/>
        <v>1</v>
      </c>
      <c r="AD86" s="46">
        <f t="shared" si="26"/>
        <v>1</v>
      </c>
      <c r="AE86" s="46">
        <f t="shared" ref="AE86:AE88" si="31">SUM(D86:AA86)</f>
        <v>24</v>
      </c>
      <c r="AF86" s="39">
        <f>SUMPRODUCT(AE86:AE88,Notes!$C$49:$C$51)</f>
        <v>8760</v>
      </c>
      <c r="AG86" s="53"/>
      <c r="AH86" s="54"/>
      <c r="AJ86" s="55"/>
      <c r="AK86" s="55"/>
    </row>
    <row r="87" spans="1:37" hidden="1" x14ac:dyDescent="0.2">
      <c r="A87" s="68"/>
      <c r="B87" s="68"/>
      <c r="C87" s="78" t="s">
        <v>1</v>
      </c>
      <c r="D87" s="70">
        <v>1</v>
      </c>
      <c r="E87" s="70">
        <v>1</v>
      </c>
      <c r="F87" s="70">
        <v>1</v>
      </c>
      <c r="G87" s="70">
        <v>1</v>
      </c>
      <c r="H87" s="70">
        <v>1</v>
      </c>
      <c r="I87" s="70">
        <v>1</v>
      </c>
      <c r="J87" s="70">
        <v>1</v>
      </c>
      <c r="K87" s="70">
        <v>1</v>
      </c>
      <c r="L87" s="70">
        <v>1</v>
      </c>
      <c r="M87" s="70">
        <v>1</v>
      </c>
      <c r="N87" s="70">
        <v>1</v>
      </c>
      <c r="O87" s="70">
        <v>1</v>
      </c>
      <c r="P87" s="70">
        <v>1</v>
      </c>
      <c r="Q87" s="70">
        <v>1</v>
      </c>
      <c r="R87" s="70">
        <v>1</v>
      </c>
      <c r="S87" s="70">
        <v>1</v>
      </c>
      <c r="T87" s="70">
        <v>1</v>
      </c>
      <c r="U87" s="70">
        <v>1</v>
      </c>
      <c r="V87" s="70">
        <v>1</v>
      </c>
      <c r="W87" s="70">
        <v>1</v>
      </c>
      <c r="X87" s="70">
        <v>1</v>
      </c>
      <c r="Y87" s="70">
        <v>1</v>
      </c>
      <c r="Z87" s="70">
        <v>1</v>
      </c>
      <c r="AA87" s="70">
        <v>1</v>
      </c>
      <c r="AC87" s="75">
        <f t="shared" si="25"/>
        <v>1</v>
      </c>
      <c r="AD87" s="46">
        <f t="shared" si="26"/>
        <v>1</v>
      </c>
      <c r="AE87" s="46">
        <f t="shared" si="31"/>
        <v>24</v>
      </c>
      <c r="AF87" s="46"/>
      <c r="AG87" s="53"/>
      <c r="AH87" s="54"/>
      <c r="AJ87" s="55"/>
      <c r="AK87" s="55"/>
    </row>
    <row r="88" spans="1:37" hidden="1" x14ac:dyDescent="0.2">
      <c r="A88" s="68"/>
      <c r="B88" s="68"/>
      <c r="C88" s="78" t="s">
        <v>2</v>
      </c>
      <c r="D88" s="70">
        <v>1</v>
      </c>
      <c r="E88" s="70">
        <v>1</v>
      </c>
      <c r="F88" s="70">
        <v>1</v>
      </c>
      <c r="G88" s="70">
        <v>1</v>
      </c>
      <c r="H88" s="70">
        <v>1</v>
      </c>
      <c r="I88" s="70">
        <v>1</v>
      </c>
      <c r="J88" s="70">
        <v>1</v>
      </c>
      <c r="K88" s="70">
        <v>1</v>
      </c>
      <c r="L88" s="70">
        <v>1</v>
      </c>
      <c r="M88" s="70">
        <v>1</v>
      </c>
      <c r="N88" s="70">
        <v>1</v>
      </c>
      <c r="O88" s="70">
        <v>1</v>
      </c>
      <c r="P88" s="70">
        <v>1</v>
      </c>
      <c r="Q88" s="70">
        <v>1</v>
      </c>
      <c r="R88" s="70">
        <v>1</v>
      </c>
      <c r="S88" s="70">
        <v>1</v>
      </c>
      <c r="T88" s="70">
        <v>1</v>
      </c>
      <c r="U88" s="70">
        <v>1</v>
      </c>
      <c r="V88" s="70">
        <v>1</v>
      </c>
      <c r="W88" s="70">
        <v>1</v>
      </c>
      <c r="X88" s="70">
        <v>1</v>
      </c>
      <c r="Y88" s="70">
        <v>1</v>
      </c>
      <c r="Z88" s="70">
        <v>1</v>
      </c>
      <c r="AA88" s="70">
        <v>1</v>
      </c>
      <c r="AC88" s="106">
        <f t="shared" si="25"/>
        <v>1</v>
      </c>
      <c r="AD88" s="50">
        <f t="shared" si="26"/>
        <v>1</v>
      </c>
      <c r="AE88" s="50">
        <f t="shared" si="31"/>
        <v>24</v>
      </c>
      <c r="AF88" s="50"/>
      <c r="AG88" s="53"/>
      <c r="AH88" s="54"/>
      <c r="AJ88" s="55"/>
      <c r="AK88" s="55"/>
    </row>
    <row r="89" spans="1:37" hidden="1" x14ac:dyDescent="0.2">
      <c r="AC89" s="76"/>
      <c r="AD89" s="42"/>
      <c r="AE89" s="46"/>
      <c r="AF89" s="46"/>
    </row>
    <row r="90" spans="1:37" hidden="1" x14ac:dyDescent="0.2">
      <c r="A90" s="44" t="s">
        <v>246</v>
      </c>
      <c r="B90" s="36"/>
      <c r="C90" s="82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C90" s="109"/>
      <c r="AD90" s="86"/>
      <c r="AE90" s="50"/>
      <c r="AF90" s="50"/>
      <c r="AG90" s="32" t="s">
        <v>113</v>
      </c>
    </row>
    <row r="91" spans="1:37" hidden="1" x14ac:dyDescent="0.2">
      <c r="A91" s="32" t="s">
        <v>81</v>
      </c>
      <c r="B91" s="32" t="s">
        <v>29</v>
      </c>
      <c r="C91" s="40" t="s">
        <v>82</v>
      </c>
      <c r="D91" s="74">
        <v>1</v>
      </c>
      <c r="E91" s="74">
        <v>1</v>
      </c>
      <c r="F91" s="74">
        <v>1</v>
      </c>
      <c r="G91" s="74">
        <v>1</v>
      </c>
      <c r="H91" s="74">
        <v>1</v>
      </c>
      <c r="I91" s="74">
        <v>1</v>
      </c>
      <c r="J91" s="74">
        <v>1</v>
      </c>
      <c r="K91" s="74">
        <v>0.9</v>
      </c>
      <c r="L91" s="74">
        <v>0.4</v>
      </c>
      <c r="M91" s="74">
        <v>0.25</v>
      </c>
      <c r="N91" s="74">
        <v>0.25</v>
      </c>
      <c r="O91" s="74">
        <v>0.25</v>
      </c>
      <c r="P91" s="74">
        <v>0.25</v>
      </c>
      <c r="Q91" s="74">
        <v>0.25</v>
      </c>
      <c r="R91" s="74">
        <v>0.25</v>
      </c>
      <c r="S91" s="74">
        <v>0.25</v>
      </c>
      <c r="T91" s="74">
        <v>0.3</v>
      </c>
      <c r="U91" s="74">
        <v>0.5</v>
      </c>
      <c r="V91" s="74">
        <v>0.9</v>
      </c>
      <c r="W91" s="74">
        <v>0.9</v>
      </c>
      <c r="X91" s="74">
        <v>0.9</v>
      </c>
      <c r="Y91" s="74">
        <v>1</v>
      </c>
      <c r="Z91" s="74">
        <v>1</v>
      </c>
      <c r="AA91" s="74">
        <v>1</v>
      </c>
      <c r="AC91" s="75">
        <f t="shared" ref="AC91:AC96" si="32">MAX(D91:AA91)</f>
        <v>1</v>
      </c>
      <c r="AD91" s="46">
        <f t="shared" ref="AD91:AD96" si="33">MIN(D91:AA91)</f>
        <v>0.25</v>
      </c>
      <c r="AE91" s="46">
        <f t="shared" ref="AE91:AE96" si="34">SUM(D91:AA91)</f>
        <v>16.550000000000004</v>
      </c>
      <c r="AF91" s="39">
        <f>SUMPRODUCT(AE91:AE93,Notes!$C$49:$C$51)</f>
        <v>6040.7500000000018</v>
      </c>
      <c r="AG91" s="32" t="s">
        <v>114</v>
      </c>
    </row>
    <row r="92" spans="1:37" hidden="1" x14ac:dyDescent="0.2">
      <c r="C92" s="40" t="s">
        <v>1</v>
      </c>
      <c r="D92" s="74">
        <v>1</v>
      </c>
      <c r="E92" s="74">
        <v>1</v>
      </c>
      <c r="F92" s="74">
        <v>1</v>
      </c>
      <c r="G92" s="74">
        <v>1</v>
      </c>
      <c r="H92" s="74">
        <v>1</v>
      </c>
      <c r="I92" s="74">
        <v>1</v>
      </c>
      <c r="J92" s="74">
        <v>1</v>
      </c>
      <c r="K92" s="74">
        <v>0.9</v>
      </c>
      <c r="L92" s="74">
        <v>0.4</v>
      </c>
      <c r="M92" s="74">
        <v>0.25</v>
      </c>
      <c r="N92" s="74">
        <v>0.25</v>
      </c>
      <c r="O92" s="74">
        <v>0.25</v>
      </c>
      <c r="P92" s="74">
        <v>0.25</v>
      </c>
      <c r="Q92" s="74">
        <v>0.25</v>
      </c>
      <c r="R92" s="74">
        <v>0.25</v>
      </c>
      <c r="S92" s="74">
        <v>0.25</v>
      </c>
      <c r="T92" s="74">
        <v>0.3</v>
      </c>
      <c r="U92" s="74">
        <v>0.5</v>
      </c>
      <c r="V92" s="74">
        <v>0.9</v>
      </c>
      <c r="W92" s="74">
        <v>0.9</v>
      </c>
      <c r="X92" s="74">
        <v>0.9</v>
      </c>
      <c r="Y92" s="74">
        <v>1</v>
      </c>
      <c r="Z92" s="74">
        <v>1</v>
      </c>
      <c r="AA92" s="74">
        <v>1</v>
      </c>
      <c r="AC92" s="75">
        <f t="shared" si="32"/>
        <v>1</v>
      </c>
      <c r="AD92" s="46">
        <f t="shared" si="33"/>
        <v>0.25</v>
      </c>
      <c r="AE92" s="46">
        <f t="shared" si="34"/>
        <v>16.550000000000004</v>
      </c>
      <c r="AF92" s="46"/>
      <c r="AG92" s="32" t="s">
        <v>115</v>
      </c>
    </row>
    <row r="93" spans="1:37" hidden="1" x14ac:dyDescent="0.2">
      <c r="A93" s="36"/>
      <c r="B93" s="36"/>
      <c r="C93" s="82" t="s">
        <v>2</v>
      </c>
      <c r="D93" s="99">
        <v>1</v>
      </c>
      <c r="E93" s="99">
        <v>1</v>
      </c>
      <c r="F93" s="99">
        <v>1</v>
      </c>
      <c r="G93" s="99">
        <v>1</v>
      </c>
      <c r="H93" s="99">
        <v>1</v>
      </c>
      <c r="I93" s="99">
        <v>1</v>
      </c>
      <c r="J93" s="99">
        <v>1</v>
      </c>
      <c r="K93" s="99">
        <v>0.9</v>
      </c>
      <c r="L93" s="99">
        <v>0.4</v>
      </c>
      <c r="M93" s="99">
        <v>0.25</v>
      </c>
      <c r="N93" s="99">
        <v>0.25</v>
      </c>
      <c r="O93" s="99">
        <v>0.25</v>
      </c>
      <c r="P93" s="99">
        <v>0.25</v>
      </c>
      <c r="Q93" s="99">
        <v>0.25</v>
      </c>
      <c r="R93" s="99">
        <v>0.25</v>
      </c>
      <c r="S93" s="99">
        <v>0.25</v>
      </c>
      <c r="T93" s="99">
        <v>0.3</v>
      </c>
      <c r="U93" s="99">
        <v>0.5</v>
      </c>
      <c r="V93" s="99">
        <v>0.9</v>
      </c>
      <c r="W93" s="99">
        <v>0.9</v>
      </c>
      <c r="X93" s="99">
        <v>0.9</v>
      </c>
      <c r="Y93" s="99">
        <v>1</v>
      </c>
      <c r="Z93" s="99">
        <v>1</v>
      </c>
      <c r="AA93" s="99">
        <v>1</v>
      </c>
      <c r="AC93" s="106">
        <f t="shared" si="32"/>
        <v>1</v>
      </c>
      <c r="AD93" s="50">
        <f t="shared" si="33"/>
        <v>0.25</v>
      </c>
      <c r="AE93" s="50">
        <f t="shared" si="34"/>
        <v>16.550000000000004</v>
      </c>
      <c r="AF93" s="50"/>
      <c r="AG93" s="32" t="s">
        <v>116</v>
      </c>
    </row>
    <row r="94" spans="1:37" hidden="1" x14ac:dyDescent="0.2">
      <c r="A94" s="32" t="s">
        <v>50</v>
      </c>
      <c r="B94" s="32" t="s">
        <v>29</v>
      </c>
      <c r="C94" s="40" t="s">
        <v>82</v>
      </c>
      <c r="D94" s="74">
        <v>0.1</v>
      </c>
      <c r="E94" s="74">
        <v>0.1</v>
      </c>
      <c r="F94" s="74">
        <v>0.1</v>
      </c>
      <c r="G94" s="74">
        <v>0.1</v>
      </c>
      <c r="H94" s="74">
        <v>0.2</v>
      </c>
      <c r="I94" s="74">
        <v>0.4</v>
      </c>
      <c r="J94" s="74">
        <v>0.4</v>
      </c>
      <c r="K94" s="74">
        <v>0.4</v>
      </c>
      <c r="L94" s="74">
        <v>0.2</v>
      </c>
      <c r="M94" s="74">
        <v>0.1</v>
      </c>
      <c r="N94" s="74">
        <v>0.1</v>
      </c>
      <c r="O94" s="74">
        <v>0.1</v>
      </c>
      <c r="P94" s="74">
        <v>0.1</v>
      </c>
      <c r="Q94" s="74">
        <v>0.1</v>
      </c>
      <c r="R94" s="74">
        <v>0.1</v>
      </c>
      <c r="S94" s="74">
        <v>0.2</v>
      </c>
      <c r="T94" s="74">
        <v>0.4</v>
      </c>
      <c r="U94" s="74">
        <v>0.6</v>
      </c>
      <c r="V94" s="74">
        <v>0.8</v>
      </c>
      <c r="W94" s="74">
        <v>1</v>
      </c>
      <c r="X94" s="74">
        <v>1</v>
      </c>
      <c r="Y94" s="74">
        <v>0.7</v>
      </c>
      <c r="Z94" s="74">
        <v>0.4</v>
      </c>
      <c r="AA94" s="74">
        <v>0.2</v>
      </c>
      <c r="AC94" s="75">
        <f t="shared" si="32"/>
        <v>1</v>
      </c>
      <c r="AD94" s="46">
        <f t="shared" si="33"/>
        <v>0.1</v>
      </c>
      <c r="AE94" s="46">
        <f t="shared" si="34"/>
        <v>7.9000000000000012</v>
      </c>
      <c r="AF94" s="39">
        <f>SUMPRODUCT(AE94:AE96,Notes!$C$49:$C$51)</f>
        <v>2883.5000000000005</v>
      </c>
    </row>
    <row r="95" spans="1:37" hidden="1" x14ac:dyDescent="0.2">
      <c r="C95" s="40" t="s">
        <v>1</v>
      </c>
      <c r="D95" s="74">
        <v>0.1</v>
      </c>
      <c r="E95" s="74">
        <v>0.1</v>
      </c>
      <c r="F95" s="74">
        <v>0.1</v>
      </c>
      <c r="G95" s="74">
        <v>0.1</v>
      </c>
      <c r="H95" s="74">
        <v>0.2</v>
      </c>
      <c r="I95" s="74">
        <v>0.4</v>
      </c>
      <c r="J95" s="74">
        <v>0.4</v>
      </c>
      <c r="K95" s="74">
        <v>0.4</v>
      </c>
      <c r="L95" s="74">
        <v>0.2</v>
      </c>
      <c r="M95" s="74">
        <v>0.1</v>
      </c>
      <c r="N95" s="74">
        <v>0.1</v>
      </c>
      <c r="O95" s="74">
        <v>0.1</v>
      </c>
      <c r="P95" s="74">
        <v>0.1</v>
      </c>
      <c r="Q95" s="74">
        <v>0.1</v>
      </c>
      <c r="R95" s="74">
        <v>0.1</v>
      </c>
      <c r="S95" s="74">
        <v>0.2</v>
      </c>
      <c r="T95" s="74">
        <v>0.4</v>
      </c>
      <c r="U95" s="74">
        <v>0.6</v>
      </c>
      <c r="V95" s="74">
        <v>0.8</v>
      </c>
      <c r="W95" s="74">
        <v>1</v>
      </c>
      <c r="X95" s="74">
        <v>1</v>
      </c>
      <c r="Y95" s="74">
        <v>0.7</v>
      </c>
      <c r="Z95" s="74">
        <v>0.4</v>
      </c>
      <c r="AA95" s="74">
        <v>0.2</v>
      </c>
      <c r="AC95" s="75">
        <f t="shared" si="32"/>
        <v>1</v>
      </c>
      <c r="AD95" s="46">
        <f t="shared" si="33"/>
        <v>0.1</v>
      </c>
      <c r="AE95" s="46">
        <f t="shared" si="34"/>
        <v>7.9000000000000012</v>
      </c>
      <c r="AF95" s="46"/>
    </row>
    <row r="96" spans="1:37" hidden="1" x14ac:dyDescent="0.2">
      <c r="A96" s="36"/>
      <c r="B96" s="36"/>
      <c r="C96" s="82" t="s">
        <v>2</v>
      </c>
      <c r="D96" s="99">
        <v>0.1</v>
      </c>
      <c r="E96" s="99">
        <v>0.1</v>
      </c>
      <c r="F96" s="99">
        <v>0.1</v>
      </c>
      <c r="G96" s="99">
        <v>0.1</v>
      </c>
      <c r="H96" s="99">
        <v>0.2</v>
      </c>
      <c r="I96" s="99">
        <v>0.4</v>
      </c>
      <c r="J96" s="99">
        <v>0.4</v>
      </c>
      <c r="K96" s="99">
        <v>0.4</v>
      </c>
      <c r="L96" s="99">
        <v>0.2</v>
      </c>
      <c r="M96" s="99">
        <v>0.1</v>
      </c>
      <c r="N96" s="99">
        <v>0.1</v>
      </c>
      <c r="O96" s="99">
        <v>0.1</v>
      </c>
      <c r="P96" s="99">
        <v>0.1</v>
      </c>
      <c r="Q96" s="99">
        <v>0.1</v>
      </c>
      <c r="R96" s="99">
        <v>0.1</v>
      </c>
      <c r="S96" s="99">
        <v>0.2</v>
      </c>
      <c r="T96" s="99">
        <v>0.4</v>
      </c>
      <c r="U96" s="99">
        <v>0.6</v>
      </c>
      <c r="V96" s="99">
        <v>0.8</v>
      </c>
      <c r="W96" s="99">
        <v>1</v>
      </c>
      <c r="X96" s="99">
        <v>1</v>
      </c>
      <c r="Y96" s="99">
        <v>0.7</v>
      </c>
      <c r="Z96" s="99">
        <v>0.4</v>
      </c>
      <c r="AA96" s="99">
        <v>0.2</v>
      </c>
      <c r="AC96" s="106">
        <f t="shared" si="32"/>
        <v>1</v>
      </c>
      <c r="AD96" s="50">
        <f t="shared" si="33"/>
        <v>0.1</v>
      </c>
      <c r="AE96" s="50">
        <f t="shared" si="34"/>
        <v>7.9000000000000012</v>
      </c>
      <c r="AF96" s="50"/>
    </row>
    <row r="97" spans="1:33" hidden="1" x14ac:dyDescent="0.2">
      <c r="A97" s="32" t="s">
        <v>83</v>
      </c>
      <c r="B97" s="32" t="s">
        <v>29</v>
      </c>
      <c r="C97" s="40" t="s">
        <v>82</v>
      </c>
      <c r="D97" s="74">
        <v>0.5</v>
      </c>
      <c r="E97" s="74">
        <v>0.4</v>
      </c>
      <c r="F97" s="74">
        <v>0.4</v>
      </c>
      <c r="G97" s="74">
        <v>0.4</v>
      </c>
      <c r="H97" s="74">
        <v>0.4</v>
      </c>
      <c r="I97" s="74">
        <v>0.4</v>
      </c>
      <c r="J97" s="74">
        <v>0.5</v>
      </c>
      <c r="K97" s="74">
        <v>0.7</v>
      </c>
      <c r="L97" s="74">
        <v>0.7</v>
      </c>
      <c r="M97" s="74">
        <v>0.7</v>
      </c>
      <c r="N97" s="74">
        <v>0.7</v>
      </c>
      <c r="O97" s="74">
        <v>0.7</v>
      </c>
      <c r="P97" s="74">
        <v>0.7</v>
      </c>
      <c r="Q97" s="74">
        <v>0.7</v>
      </c>
      <c r="R97" s="74">
        <v>0.7</v>
      </c>
      <c r="S97" s="74">
        <v>0.7</v>
      </c>
      <c r="T97" s="74">
        <v>0.8</v>
      </c>
      <c r="U97" s="74">
        <v>1</v>
      </c>
      <c r="V97" s="74">
        <v>1</v>
      </c>
      <c r="W97" s="74">
        <v>0.9</v>
      </c>
      <c r="X97" s="74">
        <v>0.9</v>
      </c>
      <c r="Y97" s="74">
        <v>0.8</v>
      </c>
      <c r="Z97" s="74">
        <v>0.7</v>
      </c>
      <c r="AA97" s="74">
        <v>0.6</v>
      </c>
      <c r="AC97" s="75">
        <f>MAX(D97:AA97)</f>
        <v>1</v>
      </c>
      <c r="AD97" s="46">
        <f>MIN(D97:AA97)</f>
        <v>0.4</v>
      </c>
      <c r="AE97" s="46">
        <f>SUM(D97:AA97)</f>
        <v>16.000000000000004</v>
      </c>
      <c r="AF97" s="39">
        <f>SUMPRODUCT(AE97:AE99,Notes!$C$49:$C$51)</f>
        <v>5840.0000000000009</v>
      </c>
    </row>
    <row r="98" spans="1:33" hidden="1" x14ac:dyDescent="0.2">
      <c r="C98" s="40" t="s">
        <v>1</v>
      </c>
      <c r="D98" s="74">
        <v>0.5</v>
      </c>
      <c r="E98" s="74">
        <v>0.4</v>
      </c>
      <c r="F98" s="74">
        <v>0.4</v>
      </c>
      <c r="G98" s="74">
        <v>0.4</v>
      </c>
      <c r="H98" s="74">
        <v>0.4</v>
      </c>
      <c r="I98" s="74">
        <v>0.4</v>
      </c>
      <c r="J98" s="74">
        <v>0.5</v>
      </c>
      <c r="K98" s="74">
        <v>0.7</v>
      </c>
      <c r="L98" s="74">
        <v>0.7</v>
      </c>
      <c r="M98" s="74">
        <v>0.7</v>
      </c>
      <c r="N98" s="74">
        <v>0.7</v>
      </c>
      <c r="O98" s="74">
        <v>0.7</v>
      </c>
      <c r="P98" s="74">
        <v>0.7</v>
      </c>
      <c r="Q98" s="74">
        <v>0.7</v>
      </c>
      <c r="R98" s="74">
        <v>0.7</v>
      </c>
      <c r="S98" s="74">
        <v>0.7</v>
      </c>
      <c r="T98" s="74">
        <v>0.8</v>
      </c>
      <c r="U98" s="74">
        <v>1</v>
      </c>
      <c r="V98" s="74">
        <v>1</v>
      </c>
      <c r="W98" s="74">
        <v>0.9</v>
      </c>
      <c r="X98" s="74">
        <v>0.9</v>
      </c>
      <c r="Y98" s="74">
        <v>0.8</v>
      </c>
      <c r="Z98" s="74">
        <v>0.7</v>
      </c>
      <c r="AA98" s="74">
        <v>0.6</v>
      </c>
      <c r="AC98" s="75">
        <f>MAX(D98:AA98)</f>
        <v>1</v>
      </c>
      <c r="AD98" s="46">
        <f>MIN(D98:AA98)</f>
        <v>0.4</v>
      </c>
      <c r="AE98" s="46">
        <f>SUM(D98:AA98)</f>
        <v>16.000000000000004</v>
      </c>
      <c r="AF98" s="46"/>
    </row>
    <row r="99" spans="1:33" hidden="1" x14ac:dyDescent="0.2">
      <c r="A99" s="36"/>
      <c r="B99" s="36"/>
      <c r="C99" s="82" t="s">
        <v>2</v>
      </c>
      <c r="D99" s="99">
        <v>0.5</v>
      </c>
      <c r="E99" s="99">
        <v>0.4</v>
      </c>
      <c r="F99" s="99">
        <v>0.4</v>
      </c>
      <c r="G99" s="99">
        <v>0.4</v>
      </c>
      <c r="H99" s="99">
        <v>0.4</v>
      </c>
      <c r="I99" s="99">
        <v>0.4</v>
      </c>
      <c r="J99" s="99">
        <v>0.5</v>
      </c>
      <c r="K99" s="99">
        <v>0.7</v>
      </c>
      <c r="L99" s="99">
        <v>0.7</v>
      </c>
      <c r="M99" s="99">
        <v>0.7</v>
      </c>
      <c r="N99" s="99">
        <v>0.7</v>
      </c>
      <c r="O99" s="99">
        <v>0.7</v>
      </c>
      <c r="P99" s="99">
        <v>0.7</v>
      </c>
      <c r="Q99" s="99">
        <v>0.7</v>
      </c>
      <c r="R99" s="99">
        <v>0.7</v>
      </c>
      <c r="S99" s="99">
        <v>0.7</v>
      </c>
      <c r="T99" s="99">
        <v>0.8</v>
      </c>
      <c r="U99" s="99">
        <v>1</v>
      </c>
      <c r="V99" s="99">
        <v>1</v>
      </c>
      <c r="W99" s="99">
        <v>0.9</v>
      </c>
      <c r="X99" s="99">
        <v>0.9</v>
      </c>
      <c r="Y99" s="99">
        <v>0.8</v>
      </c>
      <c r="Z99" s="99">
        <v>0.7</v>
      </c>
      <c r="AA99" s="99">
        <v>0.6</v>
      </c>
      <c r="AC99" s="106">
        <f>MAX(D99:AA99)</f>
        <v>1</v>
      </c>
      <c r="AD99" s="50">
        <f>MIN(D99:AA99)</f>
        <v>0.4</v>
      </c>
      <c r="AE99" s="50">
        <f>SUM(D99:AA99)</f>
        <v>16.000000000000004</v>
      </c>
      <c r="AF99" s="50"/>
    </row>
    <row r="100" spans="1:33" hidden="1" x14ac:dyDescent="0.2">
      <c r="A100" s="32" t="s">
        <v>35</v>
      </c>
      <c r="B100" s="32" t="s">
        <v>29</v>
      </c>
      <c r="C100" s="40" t="s">
        <v>82</v>
      </c>
      <c r="D100" s="74">
        <v>1</v>
      </c>
      <c r="E100" s="74">
        <v>1</v>
      </c>
      <c r="F100" s="74">
        <v>1</v>
      </c>
      <c r="G100" s="74">
        <v>1</v>
      </c>
      <c r="H100" s="74">
        <v>1</v>
      </c>
      <c r="I100" s="74">
        <v>1</v>
      </c>
      <c r="J100" s="74">
        <v>1</v>
      </c>
      <c r="K100" s="74">
        <v>1</v>
      </c>
      <c r="L100" s="74">
        <v>1</v>
      </c>
      <c r="M100" s="74">
        <v>1</v>
      </c>
      <c r="N100" s="74">
        <v>1</v>
      </c>
      <c r="O100" s="74">
        <v>1</v>
      </c>
      <c r="P100" s="74">
        <v>1</v>
      </c>
      <c r="Q100" s="74">
        <v>1</v>
      </c>
      <c r="R100" s="74">
        <v>1</v>
      </c>
      <c r="S100" s="74">
        <v>1</v>
      </c>
      <c r="T100" s="74">
        <v>1</v>
      </c>
      <c r="U100" s="74">
        <v>1</v>
      </c>
      <c r="V100" s="74">
        <v>1</v>
      </c>
      <c r="W100" s="74">
        <v>1</v>
      </c>
      <c r="X100" s="74">
        <v>1</v>
      </c>
      <c r="Y100" s="74">
        <v>1</v>
      </c>
      <c r="Z100" s="74">
        <v>1</v>
      </c>
      <c r="AA100" s="74">
        <v>1</v>
      </c>
      <c r="AC100" s="75">
        <f t="shared" ref="AC100:AC102" si="35">MAX(D100:AA100)</f>
        <v>1</v>
      </c>
      <c r="AD100" s="46">
        <f t="shared" ref="AD100:AD102" si="36">MIN(D100:AA100)</f>
        <v>1</v>
      </c>
      <c r="AE100" s="46">
        <f t="shared" ref="AE100:AE102" si="37">SUM(D100:AA100)</f>
        <v>24</v>
      </c>
      <c r="AF100" s="39">
        <f>SUMPRODUCT(AE100:AE102,Notes!$C$49:$C$51)</f>
        <v>8760</v>
      </c>
    </row>
    <row r="101" spans="1:33" hidden="1" x14ac:dyDescent="0.2">
      <c r="C101" s="40" t="s">
        <v>1</v>
      </c>
      <c r="D101" s="74">
        <v>1</v>
      </c>
      <c r="E101" s="74">
        <v>1</v>
      </c>
      <c r="F101" s="74">
        <v>1</v>
      </c>
      <c r="G101" s="74">
        <v>1</v>
      </c>
      <c r="H101" s="74">
        <v>1</v>
      </c>
      <c r="I101" s="74">
        <v>1</v>
      </c>
      <c r="J101" s="74">
        <v>1</v>
      </c>
      <c r="K101" s="74">
        <v>1</v>
      </c>
      <c r="L101" s="74">
        <v>1</v>
      </c>
      <c r="M101" s="74">
        <v>1</v>
      </c>
      <c r="N101" s="74">
        <v>1</v>
      </c>
      <c r="O101" s="74">
        <v>1</v>
      </c>
      <c r="P101" s="74">
        <v>1</v>
      </c>
      <c r="Q101" s="74">
        <v>1</v>
      </c>
      <c r="R101" s="74">
        <v>1</v>
      </c>
      <c r="S101" s="74">
        <v>1</v>
      </c>
      <c r="T101" s="74">
        <v>1</v>
      </c>
      <c r="U101" s="74">
        <v>1</v>
      </c>
      <c r="V101" s="74">
        <v>1</v>
      </c>
      <c r="W101" s="74">
        <v>1</v>
      </c>
      <c r="X101" s="74">
        <v>1</v>
      </c>
      <c r="Y101" s="74">
        <v>1</v>
      </c>
      <c r="Z101" s="74">
        <v>1</v>
      </c>
      <c r="AA101" s="74">
        <v>1</v>
      </c>
      <c r="AC101" s="75">
        <f t="shared" si="35"/>
        <v>1</v>
      </c>
      <c r="AD101" s="46">
        <f t="shared" si="36"/>
        <v>1</v>
      </c>
      <c r="AE101" s="46">
        <f t="shared" si="37"/>
        <v>24</v>
      </c>
      <c r="AF101" s="46"/>
    </row>
    <row r="102" spans="1:33" hidden="1" x14ac:dyDescent="0.2">
      <c r="A102" s="36"/>
      <c r="B102" s="36"/>
      <c r="C102" s="82" t="s">
        <v>2</v>
      </c>
      <c r="D102" s="99">
        <v>1</v>
      </c>
      <c r="E102" s="99">
        <v>1</v>
      </c>
      <c r="F102" s="99">
        <v>1</v>
      </c>
      <c r="G102" s="99">
        <v>1</v>
      </c>
      <c r="H102" s="99">
        <v>1</v>
      </c>
      <c r="I102" s="99">
        <v>1</v>
      </c>
      <c r="J102" s="99">
        <v>1</v>
      </c>
      <c r="K102" s="99">
        <v>1</v>
      </c>
      <c r="L102" s="99">
        <v>1</v>
      </c>
      <c r="M102" s="99">
        <v>1</v>
      </c>
      <c r="N102" s="99">
        <v>1</v>
      </c>
      <c r="O102" s="99">
        <v>1</v>
      </c>
      <c r="P102" s="99">
        <v>1</v>
      </c>
      <c r="Q102" s="99">
        <v>1</v>
      </c>
      <c r="R102" s="99">
        <v>1</v>
      </c>
      <c r="S102" s="99">
        <v>1</v>
      </c>
      <c r="T102" s="99">
        <v>1</v>
      </c>
      <c r="U102" s="99">
        <v>1</v>
      </c>
      <c r="V102" s="99">
        <v>1</v>
      </c>
      <c r="W102" s="99">
        <v>1</v>
      </c>
      <c r="X102" s="99">
        <v>1</v>
      </c>
      <c r="Y102" s="99">
        <v>1</v>
      </c>
      <c r="Z102" s="99">
        <v>1</v>
      </c>
      <c r="AA102" s="99">
        <v>1</v>
      </c>
      <c r="AC102" s="106">
        <f t="shared" si="35"/>
        <v>1</v>
      </c>
      <c r="AD102" s="50">
        <f t="shared" si="36"/>
        <v>1</v>
      </c>
      <c r="AE102" s="50">
        <f t="shared" si="37"/>
        <v>24</v>
      </c>
      <c r="AF102" s="50"/>
    </row>
    <row r="103" spans="1:33" hidden="1" x14ac:dyDescent="0.2">
      <c r="A103" s="32" t="s">
        <v>84</v>
      </c>
      <c r="B103" s="32" t="s">
        <v>36</v>
      </c>
      <c r="C103" s="40" t="s">
        <v>82</v>
      </c>
      <c r="D103" s="32">
        <v>75</v>
      </c>
      <c r="E103" s="32">
        <v>75</v>
      </c>
      <c r="F103" s="32">
        <v>75</v>
      </c>
      <c r="G103" s="32">
        <v>75</v>
      </c>
      <c r="H103" s="32">
        <v>75</v>
      </c>
      <c r="I103" s="32">
        <v>75</v>
      </c>
      <c r="J103" s="32">
        <v>75</v>
      </c>
      <c r="K103" s="32">
        <v>75</v>
      </c>
      <c r="L103" s="32">
        <v>75</v>
      </c>
      <c r="M103" s="32">
        <v>75</v>
      </c>
      <c r="N103" s="32">
        <v>75</v>
      </c>
      <c r="O103" s="32">
        <v>75</v>
      </c>
      <c r="P103" s="32">
        <v>75</v>
      </c>
      <c r="Q103" s="32">
        <v>75</v>
      </c>
      <c r="R103" s="32">
        <v>75</v>
      </c>
      <c r="S103" s="32">
        <v>75</v>
      </c>
      <c r="T103" s="32">
        <v>75</v>
      </c>
      <c r="U103" s="32">
        <v>75</v>
      </c>
      <c r="V103" s="32">
        <v>75</v>
      </c>
      <c r="W103" s="32">
        <v>75</v>
      </c>
      <c r="X103" s="32">
        <v>75</v>
      </c>
      <c r="Y103" s="32">
        <v>75</v>
      </c>
      <c r="Z103" s="32">
        <v>75</v>
      </c>
      <c r="AA103" s="32">
        <v>75</v>
      </c>
      <c r="AC103" s="76">
        <f t="shared" ref="AC103:AC108" si="38">MAX(D103:AA103)</f>
        <v>75</v>
      </c>
      <c r="AD103" s="42">
        <f t="shared" ref="AD103:AD108" si="39">MIN(D103:AA103)</f>
        <v>75</v>
      </c>
      <c r="AE103" s="43">
        <f t="shared" ref="AE103:AE108" si="40">AVERAGE(D103:AA103)</f>
        <v>75</v>
      </c>
      <c r="AG103" s="32" t="s">
        <v>151</v>
      </c>
    </row>
    <row r="104" spans="1:33" hidden="1" x14ac:dyDescent="0.2">
      <c r="C104" s="40" t="s">
        <v>1</v>
      </c>
      <c r="D104" s="32">
        <v>75</v>
      </c>
      <c r="E104" s="32">
        <v>75</v>
      </c>
      <c r="F104" s="32">
        <v>75</v>
      </c>
      <c r="G104" s="32">
        <v>75</v>
      </c>
      <c r="H104" s="32">
        <v>75</v>
      </c>
      <c r="I104" s="32">
        <v>75</v>
      </c>
      <c r="J104" s="32">
        <v>75</v>
      </c>
      <c r="K104" s="32">
        <v>75</v>
      </c>
      <c r="L104" s="32">
        <v>75</v>
      </c>
      <c r="M104" s="32">
        <v>75</v>
      </c>
      <c r="N104" s="32">
        <v>75</v>
      </c>
      <c r="O104" s="32">
        <v>75</v>
      </c>
      <c r="P104" s="32">
        <v>75</v>
      </c>
      <c r="Q104" s="32">
        <v>75</v>
      </c>
      <c r="R104" s="32">
        <v>75</v>
      </c>
      <c r="S104" s="32">
        <v>75</v>
      </c>
      <c r="T104" s="32">
        <v>75</v>
      </c>
      <c r="U104" s="32">
        <v>75</v>
      </c>
      <c r="V104" s="32">
        <v>75</v>
      </c>
      <c r="W104" s="32">
        <v>75</v>
      </c>
      <c r="X104" s="32">
        <v>75</v>
      </c>
      <c r="Y104" s="32">
        <v>75</v>
      </c>
      <c r="Z104" s="32">
        <v>75</v>
      </c>
      <c r="AA104" s="32">
        <v>75</v>
      </c>
      <c r="AC104" s="76">
        <f t="shared" si="38"/>
        <v>75</v>
      </c>
      <c r="AD104" s="42">
        <f t="shared" si="39"/>
        <v>75</v>
      </c>
      <c r="AE104" s="43">
        <f t="shared" si="40"/>
        <v>75</v>
      </c>
    </row>
    <row r="105" spans="1:33" hidden="1" x14ac:dyDescent="0.2">
      <c r="A105" s="36"/>
      <c r="B105" s="36"/>
      <c r="C105" s="82" t="s">
        <v>2</v>
      </c>
      <c r="D105" s="36">
        <v>75</v>
      </c>
      <c r="E105" s="36">
        <v>75</v>
      </c>
      <c r="F105" s="36">
        <v>75</v>
      </c>
      <c r="G105" s="36">
        <v>75</v>
      </c>
      <c r="H105" s="36">
        <v>75</v>
      </c>
      <c r="I105" s="36">
        <v>75</v>
      </c>
      <c r="J105" s="36">
        <v>75</v>
      </c>
      <c r="K105" s="36">
        <v>75</v>
      </c>
      <c r="L105" s="36">
        <v>75</v>
      </c>
      <c r="M105" s="36">
        <v>75</v>
      </c>
      <c r="N105" s="36">
        <v>75</v>
      </c>
      <c r="O105" s="36">
        <v>75</v>
      </c>
      <c r="P105" s="36">
        <v>75</v>
      </c>
      <c r="Q105" s="36">
        <v>75</v>
      </c>
      <c r="R105" s="36">
        <v>75</v>
      </c>
      <c r="S105" s="36">
        <v>75</v>
      </c>
      <c r="T105" s="36">
        <v>75</v>
      </c>
      <c r="U105" s="36">
        <v>75</v>
      </c>
      <c r="V105" s="36">
        <v>75</v>
      </c>
      <c r="W105" s="36">
        <v>75</v>
      </c>
      <c r="X105" s="36">
        <v>75</v>
      </c>
      <c r="Y105" s="36">
        <v>75</v>
      </c>
      <c r="Z105" s="36">
        <v>75</v>
      </c>
      <c r="AA105" s="36">
        <v>75</v>
      </c>
      <c r="AC105" s="109">
        <f t="shared" si="38"/>
        <v>75</v>
      </c>
      <c r="AD105" s="86">
        <f t="shared" si="39"/>
        <v>75</v>
      </c>
      <c r="AE105" s="110">
        <f t="shared" si="40"/>
        <v>75</v>
      </c>
      <c r="AF105" s="37"/>
    </row>
    <row r="106" spans="1:33" hidden="1" x14ac:dyDescent="0.2">
      <c r="A106" s="32" t="s">
        <v>85</v>
      </c>
      <c r="B106" s="32" t="s">
        <v>36</v>
      </c>
      <c r="C106" s="40" t="s">
        <v>82</v>
      </c>
      <c r="D106" s="32">
        <v>70</v>
      </c>
      <c r="E106" s="32">
        <v>70</v>
      </c>
      <c r="F106" s="32">
        <v>70</v>
      </c>
      <c r="G106" s="32">
        <v>70</v>
      </c>
      <c r="H106" s="32">
        <v>70</v>
      </c>
      <c r="I106" s="32">
        <v>70</v>
      </c>
      <c r="J106" s="32">
        <v>70</v>
      </c>
      <c r="K106" s="32">
        <v>70</v>
      </c>
      <c r="L106" s="32">
        <v>70</v>
      </c>
      <c r="M106" s="32">
        <v>70</v>
      </c>
      <c r="N106" s="32">
        <v>70</v>
      </c>
      <c r="O106" s="32">
        <v>70</v>
      </c>
      <c r="P106" s="32">
        <v>70</v>
      </c>
      <c r="Q106" s="32">
        <v>70</v>
      </c>
      <c r="R106" s="32">
        <v>70</v>
      </c>
      <c r="S106" s="32">
        <v>70</v>
      </c>
      <c r="T106" s="32">
        <v>70</v>
      </c>
      <c r="U106" s="32">
        <v>70</v>
      </c>
      <c r="V106" s="32">
        <v>70</v>
      </c>
      <c r="W106" s="32">
        <v>70</v>
      </c>
      <c r="X106" s="32">
        <v>70</v>
      </c>
      <c r="Y106" s="32">
        <v>70</v>
      </c>
      <c r="Z106" s="32">
        <v>70</v>
      </c>
      <c r="AA106" s="32">
        <v>70</v>
      </c>
      <c r="AC106" s="76">
        <f t="shared" si="38"/>
        <v>70</v>
      </c>
      <c r="AD106" s="42">
        <f t="shared" si="39"/>
        <v>70</v>
      </c>
      <c r="AE106" s="43">
        <f t="shared" si="40"/>
        <v>70</v>
      </c>
    </row>
    <row r="107" spans="1:33" hidden="1" x14ac:dyDescent="0.2">
      <c r="C107" s="40" t="s">
        <v>1</v>
      </c>
      <c r="D107" s="32">
        <v>70</v>
      </c>
      <c r="E107" s="32">
        <v>70</v>
      </c>
      <c r="F107" s="32">
        <v>70</v>
      </c>
      <c r="G107" s="32">
        <v>70</v>
      </c>
      <c r="H107" s="32">
        <v>70</v>
      </c>
      <c r="I107" s="32">
        <v>70</v>
      </c>
      <c r="J107" s="32">
        <v>70</v>
      </c>
      <c r="K107" s="32">
        <v>70</v>
      </c>
      <c r="L107" s="32">
        <v>70</v>
      </c>
      <c r="M107" s="32">
        <v>70</v>
      </c>
      <c r="N107" s="32">
        <v>70</v>
      </c>
      <c r="O107" s="32">
        <v>70</v>
      </c>
      <c r="P107" s="32">
        <v>70</v>
      </c>
      <c r="Q107" s="32">
        <v>70</v>
      </c>
      <c r="R107" s="32">
        <v>70</v>
      </c>
      <c r="S107" s="32">
        <v>70</v>
      </c>
      <c r="T107" s="32">
        <v>70</v>
      </c>
      <c r="U107" s="32">
        <v>70</v>
      </c>
      <c r="V107" s="32">
        <v>70</v>
      </c>
      <c r="W107" s="32">
        <v>70</v>
      </c>
      <c r="X107" s="32">
        <v>70</v>
      </c>
      <c r="Y107" s="32">
        <v>70</v>
      </c>
      <c r="Z107" s="32">
        <v>70</v>
      </c>
      <c r="AA107" s="32">
        <v>70</v>
      </c>
      <c r="AC107" s="76">
        <f t="shared" si="38"/>
        <v>70</v>
      </c>
      <c r="AD107" s="42">
        <f t="shared" si="39"/>
        <v>70</v>
      </c>
      <c r="AE107" s="43">
        <f t="shared" si="40"/>
        <v>70</v>
      </c>
    </row>
    <row r="108" spans="1:33" hidden="1" x14ac:dyDescent="0.2">
      <c r="A108" s="36"/>
      <c r="B108" s="36"/>
      <c r="C108" s="82" t="s">
        <v>2</v>
      </c>
      <c r="D108" s="36">
        <v>70</v>
      </c>
      <c r="E108" s="36">
        <v>70</v>
      </c>
      <c r="F108" s="36">
        <v>70</v>
      </c>
      <c r="G108" s="36">
        <v>70</v>
      </c>
      <c r="H108" s="36">
        <v>70</v>
      </c>
      <c r="I108" s="36">
        <v>70</v>
      </c>
      <c r="J108" s="36">
        <v>70</v>
      </c>
      <c r="K108" s="36">
        <v>70</v>
      </c>
      <c r="L108" s="36">
        <v>70</v>
      </c>
      <c r="M108" s="36">
        <v>70</v>
      </c>
      <c r="N108" s="36">
        <v>70</v>
      </c>
      <c r="O108" s="36">
        <v>70</v>
      </c>
      <c r="P108" s="36">
        <v>70</v>
      </c>
      <c r="Q108" s="36">
        <v>70</v>
      </c>
      <c r="R108" s="36">
        <v>70</v>
      </c>
      <c r="S108" s="36">
        <v>70</v>
      </c>
      <c r="T108" s="36">
        <v>70</v>
      </c>
      <c r="U108" s="36">
        <v>70</v>
      </c>
      <c r="V108" s="36">
        <v>70</v>
      </c>
      <c r="W108" s="36">
        <v>70</v>
      </c>
      <c r="X108" s="36">
        <v>70</v>
      </c>
      <c r="Y108" s="36">
        <v>70</v>
      </c>
      <c r="Z108" s="36">
        <v>70</v>
      </c>
      <c r="AA108" s="36">
        <v>70</v>
      </c>
      <c r="AC108" s="109">
        <f t="shared" si="38"/>
        <v>70</v>
      </c>
      <c r="AD108" s="86">
        <f t="shared" si="39"/>
        <v>70</v>
      </c>
      <c r="AE108" s="110">
        <f t="shared" si="40"/>
        <v>70</v>
      </c>
      <c r="AF108" s="37"/>
    </row>
    <row r="109" spans="1:33" hidden="1" x14ac:dyDescent="0.2"/>
    <row r="110" spans="1:33" hidden="1" x14ac:dyDescent="0.2">
      <c r="A110" s="44" t="s">
        <v>118</v>
      </c>
      <c r="B110" s="36"/>
      <c r="C110" s="82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C110" s="37"/>
      <c r="AD110" s="37"/>
      <c r="AE110" s="37"/>
      <c r="AF110" s="37"/>
    </row>
    <row r="111" spans="1:33" hidden="1" x14ac:dyDescent="0.2">
      <c r="A111" s="32" t="s">
        <v>89</v>
      </c>
      <c r="B111" s="32" t="s">
        <v>29</v>
      </c>
      <c r="C111" s="40" t="s">
        <v>47</v>
      </c>
      <c r="D111" s="74">
        <v>0.9</v>
      </c>
      <c r="E111" s="74">
        <v>0.9</v>
      </c>
      <c r="F111" s="74">
        <v>0.9</v>
      </c>
      <c r="G111" s="74">
        <v>0.9</v>
      </c>
      <c r="H111" s="74">
        <v>0.9</v>
      </c>
      <c r="I111" s="74">
        <v>0.9</v>
      </c>
      <c r="J111" s="74">
        <v>0.7</v>
      </c>
      <c r="K111" s="74">
        <v>0.4</v>
      </c>
      <c r="L111" s="74">
        <v>0.4</v>
      </c>
      <c r="M111" s="74">
        <v>0.2</v>
      </c>
      <c r="N111" s="74">
        <v>0.2</v>
      </c>
      <c r="O111" s="74">
        <v>0.2</v>
      </c>
      <c r="P111" s="74">
        <v>0.2</v>
      </c>
      <c r="Q111" s="74">
        <v>0.2</v>
      </c>
      <c r="R111" s="74">
        <v>0.2</v>
      </c>
      <c r="S111" s="74">
        <v>0.3</v>
      </c>
      <c r="T111" s="74">
        <v>0.5</v>
      </c>
      <c r="U111" s="74">
        <v>0.5</v>
      </c>
      <c r="V111" s="74">
        <v>0.5</v>
      </c>
      <c r="W111" s="74">
        <v>0.7</v>
      </c>
      <c r="X111" s="74">
        <v>0.7</v>
      </c>
      <c r="Y111" s="74">
        <v>0.8</v>
      </c>
      <c r="Z111" s="74">
        <v>0.9</v>
      </c>
      <c r="AA111" s="74">
        <v>0.9</v>
      </c>
      <c r="AC111" s="75">
        <f t="shared" ref="AC111:AC125" si="41">MAX(D111:AA111)</f>
        <v>0.9</v>
      </c>
      <c r="AD111" s="46">
        <f t="shared" ref="AD111:AD125" si="42">MIN(D111:AA111)</f>
        <v>0.2</v>
      </c>
      <c r="AE111" s="46">
        <f t="shared" ref="AE111:AE125" si="43">SUM(D111:AA111)</f>
        <v>13.900000000000002</v>
      </c>
      <c r="AF111" s="39">
        <f>SUMPRODUCT(AE111:AE113,Notes!$C$49:$C$51)</f>
        <v>5017.7000000000007</v>
      </c>
    </row>
    <row r="112" spans="1:33" hidden="1" x14ac:dyDescent="0.2">
      <c r="C112" s="40" t="s">
        <v>48</v>
      </c>
      <c r="D112" s="74">
        <v>0.9</v>
      </c>
      <c r="E112" s="74">
        <v>0.9</v>
      </c>
      <c r="F112" s="74">
        <v>0.9</v>
      </c>
      <c r="G112" s="74">
        <v>0.9</v>
      </c>
      <c r="H112" s="74">
        <v>0.9</v>
      </c>
      <c r="I112" s="74">
        <v>0.9</v>
      </c>
      <c r="J112" s="74">
        <v>0.7</v>
      </c>
      <c r="K112" s="74">
        <v>0.5</v>
      </c>
      <c r="L112" s="74">
        <v>0.5</v>
      </c>
      <c r="M112" s="74">
        <v>0.3</v>
      </c>
      <c r="N112" s="74">
        <v>0.3</v>
      </c>
      <c r="O112" s="74">
        <v>0.3</v>
      </c>
      <c r="P112" s="74">
        <v>0.3</v>
      </c>
      <c r="Q112" s="74">
        <v>0.3</v>
      </c>
      <c r="R112" s="74">
        <v>0.3</v>
      </c>
      <c r="S112" s="74">
        <v>0.3</v>
      </c>
      <c r="T112" s="74">
        <v>0.3</v>
      </c>
      <c r="U112" s="74">
        <v>0.5</v>
      </c>
      <c r="V112" s="74">
        <v>0.6</v>
      </c>
      <c r="W112" s="74">
        <v>0.6</v>
      </c>
      <c r="X112" s="74">
        <v>0.6</v>
      </c>
      <c r="Y112" s="74">
        <v>0.7</v>
      </c>
      <c r="Z112" s="74">
        <v>0.7</v>
      </c>
      <c r="AA112" s="74">
        <v>0.7</v>
      </c>
      <c r="AC112" s="75">
        <f t="shared" si="41"/>
        <v>0.9</v>
      </c>
      <c r="AD112" s="46">
        <f t="shared" si="42"/>
        <v>0.3</v>
      </c>
      <c r="AE112" s="46">
        <f t="shared" si="43"/>
        <v>13.9</v>
      </c>
      <c r="AF112" s="46"/>
    </row>
    <row r="113" spans="1:32" hidden="1" x14ac:dyDescent="0.2">
      <c r="A113" s="36"/>
      <c r="B113" s="36"/>
      <c r="C113" s="82" t="s">
        <v>49</v>
      </c>
      <c r="D113" s="99">
        <v>0.7</v>
      </c>
      <c r="E113" s="99">
        <v>0.7</v>
      </c>
      <c r="F113" s="99">
        <v>0.7</v>
      </c>
      <c r="G113" s="99">
        <v>0.7</v>
      </c>
      <c r="H113" s="99">
        <v>0.7</v>
      </c>
      <c r="I113" s="99">
        <v>0.7</v>
      </c>
      <c r="J113" s="99">
        <v>0.7</v>
      </c>
      <c r="K113" s="99">
        <v>0.7</v>
      </c>
      <c r="L113" s="99">
        <v>0.5</v>
      </c>
      <c r="M113" s="99">
        <v>0.5</v>
      </c>
      <c r="N113" s="99">
        <v>0.5</v>
      </c>
      <c r="O113" s="99">
        <v>0.3</v>
      </c>
      <c r="P113" s="99">
        <v>0.3</v>
      </c>
      <c r="Q113" s="99">
        <v>0.2</v>
      </c>
      <c r="R113" s="99">
        <v>0.2</v>
      </c>
      <c r="S113" s="99">
        <v>0.2</v>
      </c>
      <c r="T113" s="99">
        <v>0.3</v>
      </c>
      <c r="U113" s="99">
        <v>0.4</v>
      </c>
      <c r="V113" s="99">
        <v>0.4</v>
      </c>
      <c r="W113" s="99">
        <v>0.6</v>
      </c>
      <c r="X113" s="99">
        <v>0.6</v>
      </c>
      <c r="Y113" s="99">
        <v>0.8</v>
      </c>
      <c r="Z113" s="99">
        <v>0.8</v>
      </c>
      <c r="AA113" s="99">
        <v>0.8</v>
      </c>
      <c r="AC113" s="106">
        <f t="shared" si="41"/>
        <v>0.8</v>
      </c>
      <c r="AD113" s="50">
        <f t="shared" si="42"/>
        <v>0.2</v>
      </c>
      <c r="AE113" s="50">
        <f t="shared" si="43"/>
        <v>13.000000000000002</v>
      </c>
      <c r="AF113" s="50"/>
    </row>
    <row r="114" spans="1:32" hidden="1" x14ac:dyDescent="0.2">
      <c r="A114" s="32" t="s">
        <v>90</v>
      </c>
      <c r="B114" s="32" t="s">
        <v>29</v>
      </c>
      <c r="C114" s="40" t="s">
        <v>47</v>
      </c>
      <c r="D114" s="74">
        <v>0.2</v>
      </c>
      <c r="E114" s="74">
        <v>0.15</v>
      </c>
      <c r="F114" s="74">
        <v>0.1</v>
      </c>
      <c r="G114" s="74">
        <v>0.1</v>
      </c>
      <c r="H114" s="74">
        <v>0.1</v>
      </c>
      <c r="I114" s="74">
        <v>0.2</v>
      </c>
      <c r="J114" s="74">
        <v>0.4</v>
      </c>
      <c r="K114" s="74">
        <v>0.5</v>
      </c>
      <c r="L114" s="74">
        <v>0.4</v>
      </c>
      <c r="M114" s="74">
        <v>0.4</v>
      </c>
      <c r="N114" s="74">
        <v>0.25</v>
      </c>
      <c r="O114" s="74">
        <v>0.25</v>
      </c>
      <c r="P114" s="74">
        <v>0.25</v>
      </c>
      <c r="Q114" s="74">
        <v>0.25</v>
      </c>
      <c r="R114" s="74">
        <v>0.25</v>
      </c>
      <c r="S114" s="74">
        <v>0.25</v>
      </c>
      <c r="T114" s="74">
        <v>0.25</v>
      </c>
      <c r="U114" s="74">
        <v>0.25</v>
      </c>
      <c r="V114" s="74">
        <v>0.6</v>
      </c>
      <c r="W114" s="74">
        <v>0.8</v>
      </c>
      <c r="X114" s="74">
        <v>0.9</v>
      </c>
      <c r="Y114" s="74">
        <v>0.8</v>
      </c>
      <c r="Z114" s="74">
        <v>0.6</v>
      </c>
      <c r="AA114" s="74">
        <v>0.3</v>
      </c>
      <c r="AC114" s="75">
        <f t="shared" si="41"/>
        <v>0.9</v>
      </c>
      <c r="AD114" s="46">
        <f t="shared" si="42"/>
        <v>0.1</v>
      </c>
      <c r="AE114" s="46">
        <f t="shared" si="43"/>
        <v>8.5500000000000007</v>
      </c>
      <c r="AF114" s="39">
        <f>SUMPRODUCT(AE114:AE116,Notes!$C$49:$C$51)</f>
        <v>3056.45</v>
      </c>
    </row>
    <row r="115" spans="1:32" hidden="1" x14ac:dyDescent="0.2">
      <c r="C115" s="40" t="s">
        <v>48</v>
      </c>
      <c r="D115" s="74">
        <v>0.2</v>
      </c>
      <c r="E115" s="74">
        <v>0.2</v>
      </c>
      <c r="F115" s="74">
        <v>0.1</v>
      </c>
      <c r="G115" s="74">
        <v>0.1</v>
      </c>
      <c r="H115" s="74">
        <v>0.1</v>
      </c>
      <c r="I115" s="74">
        <v>0.1</v>
      </c>
      <c r="J115" s="74">
        <v>0.3</v>
      </c>
      <c r="K115" s="74">
        <v>0.3</v>
      </c>
      <c r="L115" s="74">
        <v>0.4</v>
      </c>
      <c r="M115" s="74">
        <v>0.4</v>
      </c>
      <c r="N115" s="74">
        <v>0.3</v>
      </c>
      <c r="O115" s="74">
        <v>0.25</v>
      </c>
      <c r="P115" s="74">
        <v>0.25</v>
      </c>
      <c r="Q115" s="74">
        <v>0.25</v>
      </c>
      <c r="R115" s="74">
        <v>0.25</v>
      </c>
      <c r="S115" s="74">
        <v>0.25</v>
      </c>
      <c r="T115" s="74">
        <v>0.25</v>
      </c>
      <c r="U115" s="74">
        <v>0.25</v>
      </c>
      <c r="V115" s="74">
        <v>0.6</v>
      </c>
      <c r="W115" s="74">
        <v>0.7</v>
      </c>
      <c r="X115" s="74">
        <v>0.7</v>
      </c>
      <c r="Y115" s="74">
        <v>0.7</v>
      </c>
      <c r="Z115" s="74">
        <v>0.6</v>
      </c>
      <c r="AA115" s="74">
        <v>0.3</v>
      </c>
      <c r="AC115" s="75">
        <f t="shared" si="41"/>
        <v>0.7</v>
      </c>
      <c r="AD115" s="46">
        <f t="shared" si="42"/>
        <v>0.1</v>
      </c>
      <c r="AE115" s="46">
        <f t="shared" si="43"/>
        <v>7.85</v>
      </c>
      <c r="AF115" s="46"/>
    </row>
    <row r="116" spans="1:32" hidden="1" x14ac:dyDescent="0.2">
      <c r="A116" s="36"/>
      <c r="B116" s="36"/>
      <c r="C116" s="82" t="s">
        <v>49</v>
      </c>
      <c r="D116" s="99">
        <v>0.3</v>
      </c>
      <c r="E116" s="99">
        <v>0.3</v>
      </c>
      <c r="F116" s="99">
        <v>0.2</v>
      </c>
      <c r="G116" s="99">
        <v>0.2</v>
      </c>
      <c r="H116" s="99">
        <v>0.2</v>
      </c>
      <c r="I116" s="99">
        <v>0.2</v>
      </c>
      <c r="J116" s="99">
        <v>0.3</v>
      </c>
      <c r="K116" s="99">
        <v>0.4</v>
      </c>
      <c r="L116" s="99">
        <v>0.4</v>
      </c>
      <c r="M116" s="99">
        <v>0.3</v>
      </c>
      <c r="N116" s="99">
        <v>0.3</v>
      </c>
      <c r="O116" s="99">
        <v>0.3</v>
      </c>
      <c r="P116" s="99">
        <v>0.3</v>
      </c>
      <c r="Q116" s="99">
        <v>0.2</v>
      </c>
      <c r="R116" s="99">
        <v>0.2</v>
      </c>
      <c r="S116" s="99">
        <v>0.2</v>
      </c>
      <c r="T116" s="99">
        <v>0.2</v>
      </c>
      <c r="U116" s="99">
        <v>0.2</v>
      </c>
      <c r="V116" s="99">
        <v>0.5</v>
      </c>
      <c r="W116" s="99">
        <v>0.7</v>
      </c>
      <c r="X116" s="99">
        <v>0.8</v>
      </c>
      <c r="Y116" s="99">
        <v>0.6</v>
      </c>
      <c r="Z116" s="99">
        <v>0.5</v>
      </c>
      <c r="AA116" s="99">
        <v>0.3</v>
      </c>
      <c r="AC116" s="106">
        <f t="shared" si="41"/>
        <v>0.8</v>
      </c>
      <c r="AD116" s="50">
        <f t="shared" si="42"/>
        <v>0.2</v>
      </c>
      <c r="AE116" s="50">
        <f t="shared" si="43"/>
        <v>8.1</v>
      </c>
      <c r="AF116" s="50"/>
    </row>
    <row r="117" spans="1:32" hidden="1" x14ac:dyDescent="0.2">
      <c r="A117" s="32" t="s">
        <v>91</v>
      </c>
      <c r="B117" s="32" t="s">
        <v>56</v>
      </c>
      <c r="C117" s="40" t="s">
        <v>47</v>
      </c>
      <c r="D117" s="98">
        <v>1</v>
      </c>
      <c r="E117" s="98">
        <v>1</v>
      </c>
      <c r="F117" s="98">
        <v>1</v>
      </c>
      <c r="G117" s="98">
        <v>1</v>
      </c>
      <c r="H117" s="98">
        <v>1</v>
      </c>
      <c r="I117" s="98">
        <v>1</v>
      </c>
      <c r="J117" s="98">
        <v>1</v>
      </c>
      <c r="K117" s="98">
        <v>1</v>
      </c>
      <c r="L117" s="98">
        <v>1</v>
      </c>
      <c r="M117" s="98">
        <v>1</v>
      </c>
      <c r="N117" s="98">
        <v>1</v>
      </c>
      <c r="O117" s="98">
        <v>1</v>
      </c>
      <c r="P117" s="98">
        <v>1</v>
      </c>
      <c r="Q117" s="98">
        <v>1</v>
      </c>
      <c r="R117" s="98">
        <v>1</v>
      </c>
      <c r="S117" s="98">
        <v>1</v>
      </c>
      <c r="T117" s="98">
        <v>1</v>
      </c>
      <c r="U117" s="98">
        <v>1</v>
      </c>
      <c r="V117" s="98">
        <v>1</v>
      </c>
      <c r="W117" s="98">
        <v>1</v>
      </c>
      <c r="X117" s="98">
        <v>1</v>
      </c>
      <c r="Y117" s="98">
        <v>1</v>
      </c>
      <c r="Z117" s="98">
        <v>1</v>
      </c>
      <c r="AA117" s="98">
        <v>1</v>
      </c>
      <c r="AC117" s="75">
        <f t="shared" si="41"/>
        <v>1</v>
      </c>
      <c r="AD117" s="46">
        <f t="shared" si="42"/>
        <v>1</v>
      </c>
      <c r="AE117" s="46">
        <f t="shared" si="43"/>
        <v>24</v>
      </c>
      <c r="AF117" s="39">
        <f>SUMPRODUCT(AE117:AE119,Notes!$C$49:$C$51)</f>
        <v>8760</v>
      </c>
    </row>
    <row r="118" spans="1:32" hidden="1" x14ac:dyDescent="0.2">
      <c r="C118" s="40" t="s">
        <v>48</v>
      </c>
      <c r="D118" s="98">
        <v>1</v>
      </c>
      <c r="E118" s="98">
        <v>1</v>
      </c>
      <c r="F118" s="98">
        <v>1</v>
      </c>
      <c r="G118" s="98">
        <v>1</v>
      </c>
      <c r="H118" s="98">
        <v>1</v>
      </c>
      <c r="I118" s="98">
        <v>1</v>
      </c>
      <c r="J118" s="98">
        <v>1</v>
      </c>
      <c r="K118" s="98">
        <v>1</v>
      </c>
      <c r="L118" s="98">
        <v>1</v>
      </c>
      <c r="M118" s="98">
        <v>1</v>
      </c>
      <c r="N118" s="98">
        <v>1</v>
      </c>
      <c r="O118" s="98">
        <v>1</v>
      </c>
      <c r="P118" s="98">
        <v>1</v>
      </c>
      <c r="Q118" s="98">
        <v>1</v>
      </c>
      <c r="R118" s="98">
        <v>1</v>
      </c>
      <c r="S118" s="98">
        <v>1</v>
      </c>
      <c r="T118" s="98">
        <v>1</v>
      </c>
      <c r="U118" s="98">
        <v>1</v>
      </c>
      <c r="V118" s="98">
        <v>1</v>
      </c>
      <c r="W118" s="98">
        <v>1</v>
      </c>
      <c r="X118" s="98">
        <v>1</v>
      </c>
      <c r="Y118" s="98">
        <v>1</v>
      </c>
      <c r="Z118" s="98">
        <v>1</v>
      </c>
      <c r="AA118" s="98">
        <v>1</v>
      </c>
      <c r="AC118" s="75">
        <f t="shared" si="41"/>
        <v>1</v>
      </c>
      <c r="AD118" s="46">
        <f t="shared" si="42"/>
        <v>1</v>
      </c>
      <c r="AE118" s="46">
        <f t="shared" si="43"/>
        <v>24</v>
      </c>
      <c r="AF118" s="46"/>
    </row>
    <row r="119" spans="1:32" hidden="1" x14ac:dyDescent="0.2">
      <c r="A119" s="36"/>
      <c r="B119" s="36"/>
      <c r="C119" s="82" t="s">
        <v>49</v>
      </c>
      <c r="D119" s="100">
        <v>1</v>
      </c>
      <c r="E119" s="100">
        <v>1</v>
      </c>
      <c r="F119" s="100">
        <v>1</v>
      </c>
      <c r="G119" s="100">
        <v>1</v>
      </c>
      <c r="H119" s="100">
        <v>1</v>
      </c>
      <c r="I119" s="100">
        <v>1</v>
      </c>
      <c r="J119" s="100">
        <v>1</v>
      </c>
      <c r="K119" s="100">
        <v>1</v>
      </c>
      <c r="L119" s="100">
        <v>1</v>
      </c>
      <c r="M119" s="100">
        <v>1</v>
      </c>
      <c r="N119" s="100">
        <v>1</v>
      </c>
      <c r="O119" s="100">
        <v>1</v>
      </c>
      <c r="P119" s="100">
        <v>1</v>
      </c>
      <c r="Q119" s="100">
        <v>1</v>
      </c>
      <c r="R119" s="100">
        <v>1</v>
      </c>
      <c r="S119" s="100">
        <v>1</v>
      </c>
      <c r="T119" s="100">
        <v>1</v>
      </c>
      <c r="U119" s="100">
        <v>1</v>
      </c>
      <c r="V119" s="100">
        <v>1</v>
      </c>
      <c r="W119" s="100">
        <v>1</v>
      </c>
      <c r="X119" s="100">
        <v>1</v>
      </c>
      <c r="Y119" s="100">
        <v>1</v>
      </c>
      <c r="Z119" s="100">
        <v>1</v>
      </c>
      <c r="AA119" s="100">
        <v>1</v>
      </c>
      <c r="AC119" s="106">
        <f t="shared" si="41"/>
        <v>1</v>
      </c>
      <c r="AD119" s="50">
        <f t="shared" si="42"/>
        <v>1</v>
      </c>
      <c r="AE119" s="50">
        <f t="shared" si="43"/>
        <v>24</v>
      </c>
      <c r="AF119" s="50"/>
    </row>
    <row r="120" spans="1:32" hidden="1" x14ac:dyDescent="0.2">
      <c r="A120" s="32" t="s">
        <v>92</v>
      </c>
      <c r="B120" s="32" t="s">
        <v>29</v>
      </c>
      <c r="C120" s="40" t="s">
        <v>47</v>
      </c>
      <c r="D120" s="74">
        <v>0.2</v>
      </c>
      <c r="E120" s="74">
        <v>0.15</v>
      </c>
      <c r="F120" s="74">
        <v>0.15</v>
      </c>
      <c r="G120" s="74">
        <v>0.15</v>
      </c>
      <c r="H120" s="74">
        <v>0.2</v>
      </c>
      <c r="I120" s="74">
        <v>0.25</v>
      </c>
      <c r="J120" s="74">
        <v>0.5</v>
      </c>
      <c r="K120" s="74">
        <v>0.6</v>
      </c>
      <c r="L120" s="74">
        <v>0.55000000000000004</v>
      </c>
      <c r="M120" s="74">
        <v>0.45</v>
      </c>
      <c r="N120" s="74">
        <v>0.4</v>
      </c>
      <c r="O120" s="74">
        <v>0.45</v>
      </c>
      <c r="P120" s="74">
        <v>0.4</v>
      </c>
      <c r="Q120" s="74">
        <v>0.35</v>
      </c>
      <c r="R120" s="74">
        <v>0.3</v>
      </c>
      <c r="S120" s="74">
        <v>0.3</v>
      </c>
      <c r="T120" s="74">
        <v>0.3</v>
      </c>
      <c r="U120" s="74">
        <v>0.4</v>
      </c>
      <c r="V120" s="74">
        <v>0.55000000000000004</v>
      </c>
      <c r="W120" s="74">
        <v>0.6</v>
      </c>
      <c r="X120" s="74">
        <v>0.5</v>
      </c>
      <c r="Y120" s="74">
        <v>0.55000000000000004</v>
      </c>
      <c r="Z120" s="74">
        <v>0.45</v>
      </c>
      <c r="AA120" s="74">
        <v>0.25</v>
      </c>
      <c r="AC120" s="75">
        <f t="shared" si="41"/>
        <v>0.6</v>
      </c>
      <c r="AD120" s="46">
        <f t="shared" si="42"/>
        <v>0.15</v>
      </c>
      <c r="AE120" s="46">
        <f t="shared" si="43"/>
        <v>8.9999999999999982</v>
      </c>
      <c r="AF120" s="39">
        <f>SUMPRODUCT(AE120:AE122,Notes!$C$49:$C$51)</f>
        <v>3300.5999999999995</v>
      </c>
    </row>
    <row r="121" spans="1:32" hidden="1" x14ac:dyDescent="0.2">
      <c r="C121" s="40" t="s">
        <v>48</v>
      </c>
      <c r="D121" s="74">
        <v>0.2</v>
      </c>
      <c r="E121" s="74">
        <v>0.15</v>
      </c>
      <c r="F121" s="74">
        <v>0.15</v>
      </c>
      <c r="G121" s="74">
        <v>0.15</v>
      </c>
      <c r="H121" s="74">
        <v>0.2</v>
      </c>
      <c r="I121" s="74">
        <v>0.25</v>
      </c>
      <c r="J121" s="74">
        <v>0.4</v>
      </c>
      <c r="K121" s="74">
        <v>0.5</v>
      </c>
      <c r="L121" s="74">
        <v>0.5</v>
      </c>
      <c r="M121" s="74">
        <v>0.5</v>
      </c>
      <c r="N121" s="74">
        <v>0.45</v>
      </c>
      <c r="O121" s="74">
        <v>0.5</v>
      </c>
      <c r="P121" s="74">
        <v>0.5</v>
      </c>
      <c r="Q121" s="74">
        <v>0.45</v>
      </c>
      <c r="R121" s="74">
        <v>0.4</v>
      </c>
      <c r="S121" s="74">
        <v>0.4</v>
      </c>
      <c r="T121" s="74">
        <v>0.35</v>
      </c>
      <c r="U121" s="74">
        <v>0.4</v>
      </c>
      <c r="V121" s="74">
        <v>0.55000000000000004</v>
      </c>
      <c r="W121" s="74">
        <v>0.55000000000000004</v>
      </c>
      <c r="X121" s="74">
        <v>0.5</v>
      </c>
      <c r="Y121" s="74">
        <v>0.55000000000000004</v>
      </c>
      <c r="Z121" s="74">
        <v>0.4</v>
      </c>
      <c r="AA121" s="74">
        <v>0.3</v>
      </c>
      <c r="AC121" s="75">
        <f t="shared" si="41"/>
        <v>0.55000000000000004</v>
      </c>
      <c r="AD121" s="46">
        <f t="shared" si="42"/>
        <v>0.15</v>
      </c>
      <c r="AE121" s="46">
        <f t="shared" si="43"/>
        <v>9.3000000000000025</v>
      </c>
      <c r="AF121" s="46"/>
    </row>
    <row r="122" spans="1:32" hidden="1" x14ac:dyDescent="0.2">
      <c r="A122" s="36"/>
      <c r="B122" s="36"/>
      <c r="C122" s="82" t="s">
        <v>49</v>
      </c>
      <c r="D122" s="99">
        <v>0.25</v>
      </c>
      <c r="E122" s="99">
        <v>0.2</v>
      </c>
      <c r="F122" s="99">
        <v>0.2</v>
      </c>
      <c r="G122" s="99">
        <v>0.2</v>
      </c>
      <c r="H122" s="99">
        <v>0.2</v>
      </c>
      <c r="I122" s="99">
        <v>0.3</v>
      </c>
      <c r="J122" s="99">
        <v>0.5</v>
      </c>
      <c r="K122" s="99">
        <v>0.5</v>
      </c>
      <c r="L122" s="99">
        <v>0.5</v>
      </c>
      <c r="M122" s="99">
        <v>0.55000000000000004</v>
      </c>
      <c r="N122" s="99">
        <v>0.5</v>
      </c>
      <c r="O122" s="99">
        <v>0.5</v>
      </c>
      <c r="P122" s="99">
        <v>0.4</v>
      </c>
      <c r="Q122" s="99">
        <v>0.4</v>
      </c>
      <c r="R122" s="99">
        <v>0.3</v>
      </c>
      <c r="S122" s="99">
        <v>0.3</v>
      </c>
      <c r="T122" s="99">
        <v>0.3</v>
      </c>
      <c r="U122" s="99">
        <v>0.4</v>
      </c>
      <c r="V122" s="99">
        <v>0.5</v>
      </c>
      <c r="W122" s="99">
        <v>0.5</v>
      </c>
      <c r="X122" s="99">
        <v>0.4</v>
      </c>
      <c r="Y122" s="99">
        <v>0.5</v>
      </c>
      <c r="Z122" s="99">
        <v>0.4</v>
      </c>
      <c r="AA122" s="99">
        <v>0.2</v>
      </c>
      <c r="AC122" s="106">
        <f t="shared" si="41"/>
        <v>0.55000000000000004</v>
      </c>
      <c r="AD122" s="50">
        <f t="shared" si="42"/>
        <v>0.2</v>
      </c>
      <c r="AE122" s="50">
        <f t="shared" si="43"/>
        <v>9.0000000000000018</v>
      </c>
      <c r="AF122" s="50"/>
    </row>
    <row r="123" spans="1:32" hidden="1" x14ac:dyDescent="0.2">
      <c r="A123" s="32" t="s">
        <v>93</v>
      </c>
      <c r="B123" s="32" t="s">
        <v>29</v>
      </c>
      <c r="C123" s="40" t="s">
        <v>47</v>
      </c>
      <c r="D123" s="74">
        <v>0.4</v>
      </c>
      <c r="E123" s="74">
        <v>0.33</v>
      </c>
      <c r="F123" s="74">
        <v>0.33</v>
      </c>
      <c r="G123" s="74">
        <v>0.33</v>
      </c>
      <c r="H123" s="74">
        <v>0.33</v>
      </c>
      <c r="I123" s="74">
        <v>0.33</v>
      </c>
      <c r="J123" s="74">
        <v>0.42</v>
      </c>
      <c r="K123" s="74">
        <v>0.42</v>
      </c>
      <c r="L123" s="74">
        <v>0.52</v>
      </c>
      <c r="M123" s="74">
        <v>0.52</v>
      </c>
      <c r="N123" s="74">
        <v>0.4</v>
      </c>
      <c r="O123" s="74">
        <v>0.51</v>
      </c>
      <c r="P123" s="74">
        <v>0.51</v>
      </c>
      <c r="Q123" s="74">
        <v>0.51</v>
      </c>
      <c r="R123" s="74">
        <v>0.51</v>
      </c>
      <c r="S123" s="74">
        <v>0.51</v>
      </c>
      <c r="T123" s="74">
        <v>0.63</v>
      </c>
      <c r="U123" s="74">
        <v>0.8</v>
      </c>
      <c r="V123" s="74">
        <v>0.86</v>
      </c>
      <c r="W123" s="74">
        <v>0.7</v>
      </c>
      <c r="X123" s="74">
        <v>0.7</v>
      </c>
      <c r="Y123" s="74">
        <v>0.7</v>
      </c>
      <c r="Z123" s="74">
        <v>0.45</v>
      </c>
      <c r="AA123" s="74">
        <v>0.45</v>
      </c>
      <c r="AC123" s="75">
        <f t="shared" si="41"/>
        <v>0.86</v>
      </c>
      <c r="AD123" s="46">
        <f t="shared" si="42"/>
        <v>0.33</v>
      </c>
      <c r="AE123" s="46">
        <f t="shared" si="43"/>
        <v>12.169999999999995</v>
      </c>
      <c r="AF123" s="39">
        <f>SUMPRODUCT(AE123:AE125,Notes!$C$49:$C$51)</f>
        <v>4530.1699999999992</v>
      </c>
    </row>
    <row r="124" spans="1:32" hidden="1" x14ac:dyDescent="0.2">
      <c r="C124" s="40" t="s">
        <v>48</v>
      </c>
      <c r="D124" s="74">
        <v>0.44</v>
      </c>
      <c r="E124" s="74">
        <v>0.35</v>
      </c>
      <c r="F124" s="74">
        <v>0.35</v>
      </c>
      <c r="G124" s="74">
        <v>0.35</v>
      </c>
      <c r="H124" s="74">
        <v>0.35</v>
      </c>
      <c r="I124" s="74">
        <v>0.35</v>
      </c>
      <c r="J124" s="74">
        <v>0.4</v>
      </c>
      <c r="K124" s="74">
        <v>0.32</v>
      </c>
      <c r="L124" s="74">
        <v>0.45</v>
      </c>
      <c r="M124" s="74">
        <v>0.45</v>
      </c>
      <c r="N124" s="74">
        <v>0.42</v>
      </c>
      <c r="O124" s="74">
        <v>0.6</v>
      </c>
      <c r="P124" s="74">
        <v>0.65</v>
      </c>
      <c r="Q124" s="74">
        <v>0.65</v>
      </c>
      <c r="R124" s="74">
        <v>0.65</v>
      </c>
      <c r="S124" s="74">
        <v>0.65</v>
      </c>
      <c r="T124" s="74">
        <v>0.65</v>
      </c>
      <c r="U124" s="74">
        <v>0.75</v>
      </c>
      <c r="V124" s="74">
        <v>0.8</v>
      </c>
      <c r="W124" s="74">
        <v>0.8</v>
      </c>
      <c r="X124" s="74">
        <v>0.75</v>
      </c>
      <c r="Y124" s="74">
        <v>0.75</v>
      </c>
      <c r="Z124" s="74">
        <v>0.55000000000000004</v>
      </c>
      <c r="AA124" s="74">
        <v>0.55000000000000004</v>
      </c>
      <c r="AC124" s="75">
        <f t="shared" si="41"/>
        <v>0.8</v>
      </c>
      <c r="AD124" s="46">
        <f t="shared" si="42"/>
        <v>0.32</v>
      </c>
      <c r="AE124" s="46">
        <f t="shared" si="43"/>
        <v>13.030000000000005</v>
      </c>
      <c r="AF124" s="46"/>
    </row>
    <row r="125" spans="1:32" hidden="1" x14ac:dyDescent="0.2">
      <c r="A125" s="36"/>
      <c r="B125" s="36"/>
      <c r="C125" s="82" t="s">
        <v>49</v>
      </c>
      <c r="D125" s="99">
        <v>0.55000000000000004</v>
      </c>
      <c r="E125" s="99">
        <v>0.55000000000000004</v>
      </c>
      <c r="F125" s="99">
        <v>0.43</v>
      </c>
      <c r="G125" s="99">
        <v>0.43</v>
      </c>
      <c r="H125" s="99">
        <v>0.43</v>
      </c>
      <c r="I125" s="99">
        <v>0.43</v>
      </c>
      <c r="J125" s="99">
        <v>0.52</v>
      </c>
      <c r="K125" s="99">
        <v>0.52</v>
      </c>
      <c r="L125" s="99">
        <v>0.65</v>
      </c>
      <c r="M125" s="99">
        <v>0.65</v>
      </c>
      <c r="N125" s="99">
        <v>0.53</v>
      </c>
      <c r="O125" s="99">
        <v>0.6</v>
      </c>
      <c r="P125" s="99">
        <v>0.53</v>
      </c>
      <c r="Q125" s="99">
        <v>0.51</v>
      </c>
      <c r="R125" s="99">
        <v>0.5</v>
      </c>
      <c r="S125" s="99">
        <v>0.44</v>
      </c>
      <c r="T125" s="99">
        <v>0.64</v>
      </c>
      <c r="U125" s="99">
        <v>0.62</v>
      </c>
      <c r="V125" s="99">
        <v>0.65</v>
      </c>
      <c r="W125" s="99">
        <v>0.63</v>
      </c>
      <c r="X125" s="99">
        <v>0.63</v>
      </c>
      <c r="Y125" s="99">
        <v>0.63</v>
      </c>
      <c r="Z125" s="99">
        <v>0.4</v>
      </c>
      <c r="AA125" s="99">
        <v>0.4</v>
      </c>
      <c r="AC125" s="106">
        <f t="shared" si="41"/>
        <v>0.65</v>
      </c>
      <c r="AD125" s="50">
        <f t="shared" si="42"/>
        <v>0.4</v>
      </c>
      <c r="AE125" s="50">
        <f t="shared" si="43"/>
        <v>12.870000000000005</v>
      </c>
      <c r="AF125" s="50"/>
    </row>
    <row r="126" spans="1:32" hidden="1" x14ac:dyDescent="0.2"/>
    <row r="127" spans="1:32" x14ac:dyDescent="0.2">
      <c r="A127" s="31"/>
    </row>
  </sheetData>
  <conditionalFormatting sqref="D91:AA102">
    <cfRule type="expression" dxfId="16" priority="9">
      <formula>D91=D50</formula>
    </cfRule>
  </conditionalFormatting>
  <conditionalFormatting sqref="D103:AA108">
    <cfRule type="expression" dxfId="15" priority="8">
      <formula>D65=D103</formula>
    </cfRule>
  </conditionalFormatting>
  <conditionalFormatting sqref="D111:AA116">
    <cfRule type="expression" dxfId="14" priority="7">
      <formula>D111=D50</formula>
    </cfRule>
  </conditionalFormatting>
  <conditionalFormatting sqref="D117:AA119">
    <cfRule type="expression" dxfId="13" priority="6">
      <formula>D117=D59</formula>
    </cfRule>
  </conditionalFormatting>
  <conditionalFormatting sqref="D117:AA119">
    <cfRule type="expression" dxfId="12" priority="5">
      <formula>D117=D62</formula>
    </cfRule>
  </conditionalFormatting>
  <conditionalFormatting sqref="D120:AA122">
    <cfRule type="expression" dxfId="11" priority="4">
      <formula>D71=D120</formula>
    </cfRule>
  </conditionalFormatting>
  <conditionalFormatting sqref="D123:AA125">
    <cfRule type="expression" dxfId="10" priority="3">
      <formula>D123=D83</formula>
    </cfRule>
  </conditionalFormatting>
  <pageMargins left="0.25" right="0.25" top="0.75" bottom="0.75" header="0.3" footer="0.3"/>
  <pageSetup scale="73" orientation="landscape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85F5603-CAFB-4BED-B5FF-867B537E6F40}">
            <xm:f>D50&lt;&gt;'C-12b ResidentialCommon'!D47</xm:f>
            <x14:dxf>
              <fill>
                <patternFill>
                  <bgColor rgb="FFFFC000"/>
                </patternFill>
              </fill>
            </x14:dxf>
          </x14:cfRule>
          <xm:sqref>D50:AA88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93"/>
  <sheetViews>
    <sheetView zoomScale="80" zoomScaleNormal="80" workbookViewId="0"/>
  </sheetViews>
  <sheetFormatPr defaultRowHeight="12.75" x14ac:dyDescent="0.2"/>
  <cols>
    <col min="1" max="1" width="22" style="33" customWidth="1"/>
    <col min="2" max="2" width="12.7109375" style="33" customWidth="1"/>
    <col min="3" max="3" width="10.7109375" style="33" customWidth="1"/>
    <col min="4" max="27" width="5.7109375" style="33" customWidth="1"/>
    <col min="28" max="28" width="3.5703125" style="33" customWidth="1"/>
    <col min="29" max="32" width="9.140625" style="33"/>
    <col min="33" max="33" width="3.5703125" style="33" customWidth="1"/>
    <col min="34" max="34" width="28.5703125" style="33" customWidth="1"/>
    <col min="35" max="35" width="2.7109375" style="33" customWidth="1"/>
    <col min="36" max="36" width="22.140625" style="33" customWidth="1"/>
    <col min="37" max="16384" width="9.140625" style="33"/>
  </cols>
  <sheetData>
    <row r="1" spans="1:36" s="32" customFormat="1" ht="18" x14ac:dyDescent="0.25">
      <c r="A1" s="150" t="s">
        <v>286</v>
      </c>
      <c r="C1" s="40"/>
      <c r="AC1" s="48"/>
      <c r="AD1" s="48"/>
      <c r="AE1" s="48"/>
      <c r="AF1" s="48"/>
      <c r="AH1" s="35"/>
    </row>
    <row r="2" spans="1:36" s="32" customFormat="1" x14ac:dyDescent="0.2">
      <c r="A2" s="149" t="s">
        <v>287</v>
      </c>
      <c r="C2" s="40"/>
      <c r="AC2" s="48"/>
      <c r="AD2" s="48"/>
      <c r="AE2" s="48"/>
      <c r="AF2" s="48"/>
      <c r="AH2" s="35"/>
    </row>
    <row r="3" spans="1:36" s="32" customFormat="1" x14ac:dyDescent="0.2">
      <c r="C3" s="40"/>
      <c r="AC3" s="48"/>
      <c r="AD3" s="48"/>
      <c r="AE3" s="48"/>
      <c r="AF3" s="48"/>
      <c r="AH3" s="35"/>
    </row>
    <row r="4" spans="1:36" s="32" customFormat="1" x14ac:dyDescent="0.2">
      <c r="A4" s="31" t="s">
        <v>283</v>
      </c>
      <c r="C4" s="40"/>
      <c r="N4" s="32" t="s">
        <v>162</v>
      </c>
      <c r="AC4" s="48"/>
      <c r="AD4" s="48"/>
      <c r="AE4" s="48"/>
      <c r="AF4" s="48"/>
      <c r="AH4" s="40"/>
    </row>
    <row r="5" spans="1:36" s="92" customFormat="1" ht="15" x14ac:dyDescent="0.25">
      <c r="A5" s="21" t="s">
        <v>3</v>
      </c>
      <c r="B5" s="21" t="s">
        <v>103</v>
      </c>
      <c r="C5" s="22" t="s">
        <v>104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3" t="s">
        <v>72</v>
      </c>
      <c r="T5" s="23" t="s">
        <v>73</v>
      </c>
      <c r="U5" s="23" t="s">
        <v>74</v>
      </c>
      <c r="V5" s="23" t="s">
        <v>75</v>
      </c>
      <c r="W5" s="23" t="s">
        <v>76</v>
      </c>
      <c r="X5" s="23" t="s">
        <v>77</v>
      </c>
      <c r="Y5" s="23" t="s">
        <v>78</v>
      </c>
      <c r="Z5" s="23" t="s">
        <v>79</v>
      </c>
      <c r="AA5" s="23" t="s">
        <v>80</v>
      </c>
      <c r="AB5" s="112"/>
      <c r="AC5" s="64" t="s">
        <v>43</v>
      </c>
      <c r="AD5" s="37" t="s">
        <v>44</v>
      </c>
      <c r="AE5" s="64" t="s">
        <v>95</v>
      </c>
      <c r="AF5" s="37" t="s">
        <v>97</v>
      </c>
      <c r="AH5" s="49" t="s">
        <v>158</v>
      </c>
      <c r="AJ5" s="28" t="s">
        <v>176</v>
      </c>
    </row>
    <row r="6" spans="1:36" s="32" customFormat="1" x14ac:dyDescent="0.2">
      <c r="A6" s="68" t="s">
        <v>30</v>
      </c>
      <c r="B6" s="68" t="s">
        <v>29</v>
      </c>
      <c r="C6" s="78" t="s">
        <v>0</v>
      </c>
      <c r="D6" s="70">
        <f>D51</f>
        <v>0</v>
      </c>
      <c r="E6" s="70">
        <f t="shared" ref="E6:AA6" si="0">E51</f>
        <v>0</v>
      </c>
      <c r="F6" s="70">
        <f t="shared" si="0"/>
        <v>0</v>
      </c>
      <c r="G6" s="70">
        <f t="shared" si="0"/>
        <v>0</v>
      </c>
      <c r="H6" s="70">
        <f t="shared" si="0"/>
        <v>0.05</v>
      </c>
      <c r="I6" s="70">
        <f t="shared" si="0"/>
        <v>0.1</v>
      </c>
      <c r="J6" s="70">
        <f t="shared" si="0"/>
        <v>0.25</v>
      </c>
      <c r="K6" s="70">
        <f t="shared" si="0"/>
        <v>0.65</v>
      </c>
      <c r="L6" s="70">
        <f t="shared" si="0"/>
        <v>0.65</v>
      </c>
      <c r="M6" s="70">
        <f t="shared" si="0"/>
        <v>0.65</v>
      </c>
      <c r="N6" s="70">
        <f t="shared" si="0"/>
        <v>0.65</v>
      </c>
      <c r="O6" s="70">
        <f t="shared" si="0"/>
        <v>0.6</v>
      </c>
      <c r="P6" s="70">
        <f t="shared" si="0"/>
        <v>0.6</v>
      </c>
      <c r="Q6" s="70">
        <f t="shared" si="0"/>
        <v>0.65</v>
      </c>
      <c r="R6" s="70">
        <f t="shared" si="0"/>
        <v>0.65</v>
      </c>
      <c r="S6" s="70">
        <f t="shared" si="0"/>
        <v>0.65</v>
      </c>
      <c r="T6" s="70">
        <f t="shared" si="0"/>
        <v>0.65</v>
      </c>
      <c r="U6" s="70">
        <f t="shared" si="0"/>
        <v>0.4</v>
      </c>
      <c r="V6" s="70">
        <f t="shared" si="0"/>
        <v>0.25</v>
      </c>
      <c r="W6" s="70">
        <f t="shared" si="0"/>
        <v>0.1</v>
      </c>
      <c r="X6" s="70">
        <f t="shared" si="0"/>
        <v>0.05</v>
      </c>
      <c r="Y6" s="70">
        <f t="shared" si="0"/>
        <v>0.05</v>
      </c>
      <c r="Z6" s="70">
        <f t="shared" si="0"/>
        <v>0.05</v>
      </c>
      <c r="AA6" s="70">
        <f t="shared" si="0"/>
        <v>0</v>
      </c>
      <c r="AC6" s="113">
        <f>MAX(D6:AA6)</f>
        <v>0.65</v>
      </c>
      <c r="AD6" s="114">
        <f>MIN(D6:AA6)</f>
        <v>0</v>
      </c>
      <c r="AE6" s="114">
        <f>SUM(D6:AA6)</f>
        <v>7.7000000000000011</v>
      </c>
      <c r="AF6" s="71">
        <f>SUMPRODUCT(AE6:AE8,Notes!$C$49:$C$51)</f>
        <v>2061.4000000000005</v>
      </c>
      <c r="AH6" s="118" t="s">
        <v>166</v>
      </c>
      <c r="AJ6" s="32" t="s">
        <v>183</v>
      </c>
    </row>
    <row r="7" spans="1:36" s="32" customFormat="1" x14ac:dyDescent="0.2">
      <c r="A7" s="68"/>
      <c r="B7" s="68"/>
      <c r="C7" s="78" t="s">
        <v>1</v>
      </c>
      <c r="D7" s="70">
        <f t="shared" ref="D7:AA7" si="1">D52</f>
        <v>0</v>
      </c>
      <c r="E7" s="70">
        <f t="shared" si="1"/>
        <v>0</v>
      </c>
      <c r="F7" s="70">
        <f t="shared" si="1"/>
        <v>0</v>
      </c>
      <c r="G7" s="70">
        <f t="shared" si="1"/>
        <v>0</v>
      </c>
      <c r="H7" s="70">
        <f t="shared" si="1"/>
        <v>0</v>
      </c>
      <c r="I7" s="70">
        <f t="shared" si="1"/>
        <v>0</v>
      </c>
      <c r="J7" s="70">
        <f t="shared" si="1"/>
        <v>0.05</v>
      </c>
      <c r="K7" s="70">
        <f t="shared" si="1"/>
        <v>0.15</v>
      </c>
      <c r="L7" s="70">
        <f t="shared" si="1"/>
        <v>0.15</v>
      </c>
      <c r="M7" s="70">
        <f t="shared" si="1"/>
        <v>0.15</v>
      </c>
      <c r="N7" s="70">
        <f t="shared" si="1"/>
        <v>0.15</v>
      </c>
      <c r="O7" s="70">
        <f t="shared" si="1"/>
        <v>0.15</v>
      </c>
      <c r="P7" s="70">
        <f t="shared" si="1"/>
        <v>0.15</v>
      </c>
      <c r="Q7" s="70">
        <f t="shared" si="1"/>
        <v>0.15</v>
      </c>
      <c r="R7" s="70">
        <f t="shared" si="1"/>
        <v>0.15</v>
      </c>
      <c r="S7" s="70">
        <f t="shared" si="1"/>
        <v>0.15</v>
      </c>
      <c r="T7" s="70">
        <f t="shared" si="1"/>
        <v>0.15</v>
      </c>
      <c r="U7" s="70">
        <f t="shared" si="1"/>
        <v>0.05</v>
      </c>
      <c r="V7" s="70">
        <f t="shared" si="1"/>
        <v>0.05</v>
      </c>
      <c r="W7" s="70">
        <f t="shared" si="1"/>
        <v>0.05</v>
      </c>
      <c r="X7" s="70">
        <f t="shared" si="1"/>
        <v>0</v>
      </c>
      <c r="Y7" s="70">
        <f t="shared" si="1"/>
        <v>0</v>
      </c>
      <c r="Z7" s="70">
        <f t="shared" si="1"/>
        <v>0</v>
      </c>
      <c r="AA7" s="70">
        <f t="shared" si="1"/>
        <v>0</v>
      </c>
      <c r="AC7" s="113">
        <f t="shared" ref="AC7:AC15" si="2">MAX(D7:AA7)</f>
        <v>0.15</v>
      </c>
      <c r="AD7" s="114">
        <f t="shared" ref="AD7:AD15" si="3">MIN(D7:AA7)</f>
        <v>0</v>
      </c>
      <c r="AE7" s="114">
        <f t="shared" ref="AE7:AE15" si="4">SUM(D7:AA7)</f>
        <v>1.7</v>
      </c>
      <c r="AF7" s="114"/>
      <c r="AH7" s="119"/>
      <c r="AJ7" s="32" t="s">
        <v>250</v>
      </c>
    </row>
    <row r="8" spans="1:36" s="32" customFormat="1" x14ac:dyDescent="0.2">
      <c r="A8" s="68"/>
      <c r="B8" s="68"/>
      <c r="C8" s="78" t="s">
        <v>2</v>
      </c>
      <c r="D8" s="70">
        <f t="shared" ref="D8:AA8" si="5">D53</f>
        <v>0</v>
      </c>
      <c r="E8" s="70">
        <f t="shared" si="5"/>
        <v>0</v>
      </c>
      <c r="F8" s="70">
        <f t="shared" si="5"/>
        <v>0</v>
      </c>
      <c r="G8" s="70">
        <f t="shared" si="5"/>
        <v>0</v>
      </c>
      <c r="H8" s="70">
        <f t="shared" si="5"/>
        <v>0</v>
      </c>
      <c r="I8" s="70">
        <f t="shared" si="5"/>
        <v>0</v>
      </c>
      <c r="J8" s="70">
        <f t="shared" si="5"/>
        <v>0</v>
      </c>
      <c r="K8" s="70">
        <f t="shared" si="5"/>
        <v>0.05</v>
      </c>
      <c r="L8" s="70">
        <f t="shared" si="5"/>
        <v>0.05</v>
      </c>
      <c r="M8" s="70">
        <f t="shared" si="5"/>
        <v>0.05</v>
      </c>
      <c r="N8" s="70">
        <f t="shared" si="5"/>
        <v>0.05</v>
      </c>
      <c r="O8" s="70">
        <f t="shared" si="5"/>
        <v>0.05</v>
      </c>
      <c r="P8" s="70">
        <f t="shared" si="5"/>
        <v>0.05</v>
      </c>
      <c r="Q8" s="70">
        <f t="shared" si="5"/>
        <v>0.05</v>
      </c>
      <c r="R8" s="70">
        <f t="shared" si="5"/>
        <v>0.05</v>
      </c>
      <c r="S8" s="70">
        <f t="shared" si="5"/>
        <v>0.05</v>
      </c>
      <c r="T8" s="70">
        <f t="shared" si="5"/>
        <v>0.05</v>
      </c>
      <c r="U8" s="70">
        <f t="shared" si="5"/>
        <v>0.05</v>
      </c>
      <c r="V8" s="70">
        <f t="shared" si="5"/>
        <v>0.05</v>
      </c>
      <c r="W8" s="70">
        <f t="shared" si="5"/>
        <v>0.05</v>
      </c>
      <c r="X8" s="70">
        <f t="shared" si="5"/>
        <v>0</v>
      </c>
      <c r="Y8" s="70">
        <f t="shared" si="5"/>
        <v>0</v>
      </c>
      <c r="Z8" s="70">
        <f t="shared" si="5"/>
        <v>0</v>
      </c>
      <c r="AA8" s="70">
        <f t="shared" si="5"/>
        <v>0</v>
      </c>
      <c r="AC8" s="113">
        <f t="shared" si="2"/>
        <v>0.05</v>
      </c>
      <c r="AD8" s="114">
        <f t="shared" si="3"/>
        <v>0</v>
      </c>
      <c r="AE8" s="114">
        <f t="shared" si="4"/>
        <v>0.65</v>
      </c>
      <c r="AF8" s="114"/>
      <c r="AH8" s="119"/>
    </row>
    <row r="9" spans="1:36" s="32" customFormat="1" x14ac:dyDescent="0.2">
      <c r="A9" s="32" t="s">
        <v>31</v>
      </c>
      <c r="B9" s="32" t="s">
        <v>29</v>
      </c>
      <c r="C9" s="40" t="s">
        <v>0</v>
      </c>
      <c r="D9" s="41">
        <f t="shared" ref="D9:AA9" si="6">D54</f>
        <v>0.05</v>
      </c>
      <c r="E9" s="41">
        <f t="shared" si="6"/>
        <v>0.05</v>
      </c>
      <c r="F9" s="41">
        <f t="shared" si="6"/>
        <v>0.05</v>
      </c>
      <c r="G9" s="41">
        <f t="shared" si="6"/>
        <v>0.05</v>
      </c>
      <c r="H9" s="41">
        <f t="shared" si="6"/>
        <v>0.1</v>
      </c>
      <c r="I9" s="41">
        <f t="shared" si="6"/>
        <v>0.2</v>
      </c>
      <c r="J9" s="41">
        <f t="shared" si="6"/>
        <v>0.4</v>
      </c>
      <c r="K9" s="41">
        <f t="shared" si="6"/>
        <v>0.7</v>
      </c>
      <c r="L9" s="41">
        <f t="shared" si="6"/>
        <v>0.8</v>
      </c>
      <c r="M9" s="41">
        <f t="shared" si="6"/>
        <v>0.85</v>
      </c>
      <c r="N9" s="41">
        <f t="shared" si="6"/>
        <v>0.85</v>
      </c>
      <c r="O9" s="41">
        <f t="shared" si="6"/>
        <v>0.85</v>
      </c>
      <c r="P9" s="41">
        <f t="shared" si="6"/>
        <v>0.85</v>
      </c>
      <c r="Q9" s="41">
        <f t="shared" si="6"/>
        <v>0.85</v>
      </c>
      <c r="R9" s="41">
        <f t="shared" si="6"/>
        <v>0.85</v>
      </c>
      <c r="S9" s="41">
        <f t="shared" si="6"/>
        <v>0.85</v>
      </c>
      <c r="T9" s="41">
        <f t="shared" si="6"/>
        <v>0.85</v>
      </c>
      <c r="U9" s="41">
        <f t="shared" si="6"/>
        <v>0.8</v>
      </c>
      <c r="V9" s="41">
        <f t="shared" si="6"/>
        <v>0.35</v>
      </c>
      <c r="W9" s="41">
        <f t="shared" si="6"/>
        <v>0.1</v>
      </c>
      <c r="X9" s="41">
        <f t="shared" si="6"/>
        <v>0.1</v>
      </c>
      <c r="Y9" s="41">
        <f t="shared" si="6"/>
        <v>0.1</v>
      </c>
      <c r="Z9" s="41">
        <f t="shared" si="6"/>
        <v>0.1</v>
      </c>
      <c r="AA9" s="41">
        <f t="shared" si="6"/>
        <v>0.1</v>
      </c>
      <c r="AC9" s="75">
        <f t="shared" si="2"/>
        <v>0.85</v>
      </c>
      <c r="AD9" s="46">
        <f t="shared" si="3"/>
        <v>0.05</v>
      </c>
      <c r="AE9" s="46">
        <f t="shared" si="4"/>
        <v>10.849999999999998</v>
      </c>
      <c r="AF9" s="39">
        <f>SUMPRODUCT(AE9:AE11,Notes!$C$49:$C$51)</f>
        <v>3062.4499999999994</v>
      </c>
      <c r="AH9" s="120" t="s">
        <v>166</v>
      </c>
    </row>
    <row r="10" spans="1:36" s="32" customFormat="1" x14ac:dyDescent="0.2">
      <c r="C10" s="40" t="s">
        <v>1</v>
      </c>
      <c r="D10" s="41">
        <f t="shared" ref="D10:AA10" si="7">D55</f>
        <v>0.05</v>
      </c>
      <c r="E10" s="41">
        <f t="shared" si="7"/>
        <v>0.05</v>
      </c>
      <c r="F10" s="41">
        <f t="shared" si="7"/>
        <v>0.05</v>
      </c>
      <c r="G10" s="41">
        <f t="shared" si="7"/>
        <v>0.05</v>
      </c>
      <c r="H10" s="41">
        <f t="shared" si="7"/>
        <v>0.05</v>
      </c>
      <c r="I10" s="41">
        <f t="shared" si="7"/>
        <v>0.1</v>
      </c>
      <c r="J10" s="41">
        <f t="shared" si="7"/>
        <v>0.15</v>
      </c>
      <c r="K10" s="41">
        <f t="shared" si="7"/>
        <v>0.25</v>
      </c>
      <c r="L10" s="41">
        <f t="shared" si="7"/>
        <v>0.25</v>
      </c>
      <c r="M10" s="41">
        <f t="shared" si="7"/>
        <v>0.25</v>
      </c>
      <c r="N10" s="41">
        <f t="shared" si="7"/>
        <v>0.25</v>
      </c>
      <c r="O10" s="41">
        <f t="shared" si="7"/>
        <v>0.25</v>
      </c>
      <c r="P10" s="41">
        <f t="shared" si="7"/>
        <v>0.25</v>
      </c>
      <c r="Q10" s="41">
        <f t="shared" si="7"/>
        <v>0.25</v>
      </c>
      <c r="R10" s="41">
        <f t="shared" si="7"/>
        <v>0.2</v>
      </c>
      <c r="S10" s="41">
        <f t="shared" si="7"/>
        <v>0.2</v>
      </c>
      <c r="T10" s="41">
        <f t="shared" si="7"/>
        <v>0.2</v>
      </c>
      <c r="U10" s="41">
        <f t="shared" si="7"/>
        <v>0.15</v>
      </c>
      <c r="V10" s="41">
        <f t="shared" si="7"/>
        <v>0.1</v>
      </c>
      <c r="W10" s="41">
        <f t="shared" si="7"/>
        <v>0.1</v>
      </c>
      <c r="X10" s="41">
        <f t="shared" si="7"/>
        <v>0.1</v>
      </c>
      <c r="Y10" s="41">
        <f t="shared" si="7"/>
        <v>0.1</v>
      </c>
      <c r="Z10" s="41">
        <f t="shared" si="7"/>
        <v>0.1</v>
      </c>
      <c r="AA10" s="41">
        <f t="shared" si="7"/>
        <v>0.1</v>
      </c>
      <c r="AC10" s="75">
        <f t="shared" si="2"/>
        <v>0.25</v>
      </c>
      <c r="AD10" s="46">
        <f t="shared" si="3"/>
        <v>0.05</v>
      </c>
      <c r="AE10" s="46">
        <f t="shared" si="4"/>
        <v>3.600000000000001</v>
      </c>
      <c r="AF10" s="46"/>
      <c r="AH10" s="54"/>
    </row>
    <row r="11" spans="1:36" s="32" customFormat="1" x14ac:dyDescent="0.2">
      <c r="C11" s="40" t="s">
        <v>2</v>
      </c>
      <c r="D11" s="41">
        <f t="shared" ref="D11:AA11" si="8">D56</f>
        <v>0.05</v>
      </c>
      <c r="E11" s="41">
        <f t="shared" si="8"/>
        <v>0.05</v>
      </c>
      <c r="F11" s="41">
        <f t="shared" si="8"/>
        <v>0.05</v>
      </c>
      <c r="G11" s="41">
        <f t="shared" si="8"/>
        <v>0.05</v>
      </c>
      <c r="H11" s="41">
        <f t="shared" si="8"/>
        <v>0.05</v>
      </c>
      <c r="I11" s="41">
        <f t="shared" si="8"/>
        <v>0.1</v>
      </c>
      <c r="J11" s="41">
        <f t="shared" si="8"/>
        <v>0.1</v>
      </c>
      <c r="K11" s="41">
        <f t="shared" si="8"/>
        <v>0.15</v>
      </c>
      <c r="L11" s="41">
        <f t="shared" si="8"/>
        <v>0.15</v>
      </c>
      <c r="M11" s="41">
        <f t="shared" si="8"/>
        <v>0.15</v>
      </c>
      <c r="N11" s="41">
        <f t="shared" si="8"/>
        <v>0.15</v>
      </c>
      <c r="O11" s="41">
        <f t="shared" si="8"/>
        <v>0.15</v>
      </c>
      <c r="P11" s="41">
        <f t="shared" si="8"/>
        <v>0.15</v>
      </c>
      <c r="Q11" s="41">
        <f t="shared" si="8"/>
        <v>0.15</v>
      </c>
      <c r="R11" s="41">
        <f t="shared" si="8"/>
        <v>0.15</v>
      </c>
      <c r="S11" s="41">
        <f t="shared" si="8"/>
        <v>0.15</v>
      </c>
      <c r="T11" s="41">
        <f t="shared" si="8"/>
        <v>0.15</v>
      </c>
      <c r="U11" s="41">
        <f t="shared" si="8"/>
        <v>0.1</v>
      </c>
      <c r="V11" s="41">
        <f t="shared" si="8"/>
        <v>0.1</v>
      </c>
      <c r="W11" s="41">
        <f t="shared" si="8"/>
        <v>0.1</v>
      </c>
      <c r="X11" s="41">
        <f t="shared" si="8"/>
        <v>0.05</v>
      </c>
      <c r="Y11" s="41">
        <f t="shared" si="8"/>
        <v>0.05</v>
      </c>
      <c r="Z11" s="41">
        <f t="shared" si="8"/>
        <v>0.05</v>
      </c>
      <c r="AA11" s="41">
        <f t="shared" si="8"/>
        <v>0.05</v>
      </c>
      <c r="AC11" s="75">
        <f t="shared" si="2"/>
        <v>0.15</v>
      </c>
      <c r="AD11" s="46">
        <f t="shared" si="3"/>
        <v>0.05</v>
      </c>
      <c r="AE11" s="46">
        <f t="shared" si="4"/>
        <v>2.4499999999999988</v>
      </c>
      <c r="AF11" s="46"/>
      <c r="AH11" s="54"/>
    </row>
    <row r="12" spans="1:36" s="32" customFormat="1" x14ac:dyDescent="0.2">
      <c r="A12" s="68" t="s">
        <v>32</v>
      </c>
      <c r="B12" s="68" t="s">
        <v>29</v>
      </c>
      <c r="C12" s="78" t="s">
        <v>20</v>
      </c>
      <c r="D12" s="70">
        <f t="shared" ref="D12:AA12" si="9">D57</f>
        <v>0.25</v>
      </c>
      <c r="E12" s="70">
        <f t="shared" si="9"/>
        <v>0.25</v>
      </c>
      <c r="F12" s="70">
        <f t="shared" si="9"/>
        <v>0.25</v>
      </c>
      <c r="G12" s="70">
        <f t="shared" si="9"/>
        <v>0.25</v>
      </c>
      <c r="H12" s="70">
        <f t="shared" si="9"/>
        <v>0.25</v>
      </c>
      <c r="I12" s="70">
        <f t="shared" si="9"/>
        <v>0.25</v>
      </c>
      <c r="J12" s="70">
        <f t="shared" si="9"/>
        <v>0.25</v>
      </c>
      <c r="K12" s="70">
        <f t="shared" si="9"/>
        <v>0.25</v>
      </c>
      <c r="L12" s="70">
        <f t="shared" si="9"/>
        <v>0.25</v>
      </c>
      <c r="M12" s="70">
        <f t="shared" si="9"/>
        <v>0.25</v>
      </c>
      <c r="N12" s="70">
        <f t="shared" si="9"/>
        <v>0.25</v>
      </c>
      <c r="O12" s="70">
        <f t="shared" si="9"/>
        <v>0.25</v>
      </c>
      <c r="P12" s="70">
        <f t="shared" si="9"/>
        <v>0.25</v>
      </c>
      <c r="Q12" s="70">
        <f t="shared" si="9"/>
        <v>0.25</v>
      </c>
      <c r="R12" s="70">
        <f t="shared" si="9"/>
        <v>0.25</v>
      </c>
      <c r="S12" s="70">
        <f t="shared" si="9"/>
        <v>0.25</v>
      </c>
      <c r="T12" s="70">
        <f t="shared" si="9"/>
        <v>0.25</v>
      </c>
      <c r="U12" s="70">
        <f t="shared" si="9"/>
        <v>0.25</v>
      </c>
      <c r="V12" s="70">
        <f t="shared" si="9"/>
        <v>0.25</v>
      </c>
      <c r="W12" s="70">
        <f t="shared" si="9"/>
        <v>0.25</v>
      </c>
      <c r="X12" s="70">
        <f t="shared" si="9"/>
        <v>0.25</v>
      </c>
      <c r="Y12" s="70">
        <f t="shared" si="9"/>
        <v>0.25</v>
      </c>
      <c r="Z12" s="70">
        <f t="shared" si="9"/>
        <v>0.25</v>
      </c>
      <c r="AA12" s="70">
        <f t="shared" si="9"/>
        <v>0.25</v>
      </c>
      <c r="AC12" s="113">
        <f t="shared" si="2"/>
        <v>0.25</v>
      </c>
      <c r="AD12" s="114">
        <f t="shared" si="3"/>
        <v>0.25</v>
      </c>
      <c r="AE12" s="114">
        <f t="shared" si="4"/>
        <v>6</v>
      </c>
      <c r="AF12" s="71">
        <f>AVERAGE(AE12:AE15)*365</f>
        <v>5475</v>
      </c>
      <c r="AH12" s="118" t="s">
        <v>278</v>
      </c>
    </row>
    <row r="13" spans="1:36" s="32" customFormat="1" x14ac:dyDescent="0.2">
      <c r="A13" s="68"/>
      <c r="B13" s="68"/>
      <c r="C13" s="78" t="s">
        <v>21</v>
      </c>
      <c r="D13" s="70">
        <f t="shared" ref="D13:AA13" si="10">D58</f>
        <v>0.5</v>
      </c>
      <c r="E13" s="70">
        <f t="shared" si="10"/>
        <v>0.5</v>
      </c>
      <c r="F13" s="70">
        <f t="shared" si="10"/>
        <v>0.5</v>
      </c>
      <c r="G13" s="70">
        <f t="shared" si="10"/>
        <v>0.5</v>
      </c>
      <c r="H13" s="70">
        <f t="shared" si="10"/>
        <v>0.5</v>
      </c>
      <c r="I13" s="70">
        <f t="shared" si="10"/>
        <v>0.5</v>
      </c>
      <c r="J13" s="70">
        <f t="shared" si="10"/>
        <v>0.5</v>
      </c>
      <c r="K13" s="70">
        <f t="shared" si="10"/>
        <v>0.5</v>
      </c>
      <c r="L13" s="70">
        <f t="shared" si="10"/>
        <v>0.5</v>
      </c>
      <c r="M13" s="70">
        <f t="shared" si="10"/>
        <v>0.5</v>
      </c>
      <c r="N13" s="70">
        <f t="shared" si="10"/>
        <v>0.5</v>
      </c>
      <c r="O13" s="70">
        <f t="shared" si="10"/>
        <v>0.5</v>
      </c>
      <c r="P13" s="70">
        <f t="shared" si="10"/>
        <v>0.5</v>
      </c>
      <c r="Q13" s="70">
        <f t="shared" si="10"/>
        <v>0.5</v>
      </c>
      <c r="R13" s="70">
        <f t="shared" si="10"/>
        <v>0.5</v>
      </c>
      <c r="S13" s="70">
        <f t="shared" si="10"/>
        <v>0.5</v>
      </c>
      <c r="T13" s="70">
        <f t="shared" si="10"/>
        <v>0.5</v>
      </c>
      <c r="U13" s="70">
        <f t="shared" si="10"/>
        <v>0.5</v>
      </c>
      <c r="V13" s="70">
        <f t="shared" si="10"/>
        <v>0.5</v>
      </c>
      <c r="W13" s="70">
        <f t="shared" si="10"/>
        <v>0.5</v>
      </c>
      <c r="X13" s="70">
        <f t="shared" si="10"/>
        <v>0.5</v>
      </c>
      <c r="Y13" s="70">
        <f t="shared" si="10"/>
        <v>0.5</v>
      </c>
      <c r="Z13" s="70">
        <f t="shared" si="10"/>
        <v>0.5</v>
      </c>
      <c r="AA13" s="70">
        <f t="shared" si="10"/>
        <v>0.5</v>
      </c>
      <c r="AC13" s="113">
        <f t="shared" ref="AC13" si="11">MAX(D13:AA13)</f>
        <v>0.5</v>
      </c>
      <c r="AD13" s="114">
        <f t="shared" ref="AD13" si="12">MIN(D13:AA13)</f>
        <v>0.5</v>
      </c>
      <c r="AE13" s="114">
        <f t="shared" ref="AE13" si="13">SUM(D13:AA13)</f>
        <v>12</v>
      </c>
      <c r="AF13" s="71"/>
      <c r="AH13" s="118"/>
    </row>
    <row r="14" spans="1:36" s="32" customFormat="1" x14ac:dyDescent="0.2">
      <c r="A14" s="68"/>
      <c r="B14" s="68"/>
      <c r="C14" s="78" t="s">
        <v>22</v>
      </c>
      <c r="D14" s="70">
        <f t="shared" ref="D14:AA14" si="14">D59</f>
        <v>0.75</v>
      </c>
      <c r="E14" s="70">
        <f t="shared" si="14"/>
        <v>0.75</v>
      </c>
      <c r="F14" s="70">
        <f t="shared" si="14"/>
        <v>0.75</v>
      </c>
      <c r="G14" s="70">
        <f t="shared" si="14"/>
        <v>0.75</v>
      </c>
      <c r="H14" s="70">
        <f t="shared" si="14"/>
        <v>0.75</v>
      </c>
      <c r="I14" s="70">
        <f t="shared" si="14"/>
        <v>0.75</v>
      </c>
      <c r="J14" s="70">
        <f t="shared" si="14"/>
        <v>0.75</v>
      </c>
      <c r="K14" s="70">
        <f t="shared" si="14"/>
        <v>0.75</v>
      </c>
      <c r="L14" s="70">
        <f t="shared" si="14"/>
        <v>0.75</v>
      </c>
      <c r="M14" s="70">
        <f t="shared" si="14"/>
        <v>0.75</v>
      </c>
      <c r="N14" s="70">
        <f t="shared" si="14"/>
        <v>0.75</v>
      </c>
      <c r="O14" s="70">
        <f t="shared" si="14"/>
        <v>0.75</v>
      </c>
      <c r="P14" s="70">
        <f t="shared" si="14"/>
        <v>0.75</v>
      </c>
      <c r="Q14" s="70">
        <f t="shared" si="14"/>
        <v>0.75</v>
      </c>
      <c r="R14" s="70">
        <f t="shared" si="14"/>
        <v>0.75</v>
      </c>
      <c r="S14" s="70">
        <f t="shared" si="14"/>
        <v>0.75</v>
      </c>
      <c r="T14" s="70">
        <f t="shared" si="14"/>
        <v>0.75</v>
      </c>
      <c r="U14" s="70">
        <f t="shared" si="14"/>
        <v>0.75</v>
      </c>
      <c r="V14" s="70">
        <f t="shared" si="14"/>
        <v>0.75</v>
      </c>
      <c r="W14" s="70">
        <f t="shared" si="14"/>
        <v>0.75</v>
      </c>
      <c r="X14" s="70">
        <f t="shared" si="14"/>
        <v>0.75</v>
      </c>
      <c r="Y14" s="70">
        <f t="shared" si="14"/>
        <v>0.75</v>
      </c>
      <c r="Z14" s="70">
        <f t="shared" si="14"/>
        <v>0.75</v>
      </c>
      <c r="AA14" s="70">
        <f t="shared" si="14"/>
        <v>0.75</v>
      </c>
      <c r="AC14" s="113">
        <f t="shared" si="2"/>
        <v>0.75</v>
      </c>
      <c r="AD14" s="114">
        <f t="shared" si="3"/>
        <v>0.75</v>
      </c>
      <c r="AE14" s="114">
        <f t="shared" si="4"/>
        <v>18</v>
      </c>
      <c r="AF14" s="114"/>
      <c r="AH14" s="119"/>
    </row>
    <row r="15" spans="1:36" s="32" customFormat="1" x14ac:dyDescent="0.2">
      <c r="A15" s="68"/>
      <c r="B15" s="68"/>
      <c r="C15" s="78" t="s">
        <v>23</v>
      </c>
      <c r="D15" s="70">
        <f t="shared" ref="D15:AA15" si="15">D60</f>
        <v>1</v>
      </c>
      <c r="E15" s="70">
        <f t="shared" si="15"/>
        <v>1</v>
      </c>
      <c r="F15" s="70">
        <f t="shared" si="15"/>
        <v>1</v>
      </c>
      <c r="G15" s="70">
        <f t="shared" si="15"/>
        <v>1</v>
      </c>
      <c r="H15" s="70">
        <f t="shared" si="15"/>
        <v>1</v>
      </c>
      <c r="I15" s="70">
        <f t="shared" si="15"/>
        <v>1</v>
      </c>
      <c r="J15" s="70">
        <f t="shared" si="15"/>
        <v>1</v>
      </c>
      <c r="K15" s="70">
        <f t="shared" si="15"/>
        <v>1</v>
      </c>
      <c r="L15" s="70">
        <f t="shared" si="15"/>
        <v>1</v>
      </c>
      <c r="M15" s="70">
        <f t="shared" si="15"/>
        <v>1</v>
      </c>
      <c r="N15" s="70">
        <f t="shared" si="15"/>
        <v>1</v>
      </c>
      <c r="O15" s="70">
        <f t="shared" si="15"/>
        <v>1</v>
      </c>
      <c r="P15" s="70">
        <f t="shared" si="15"/>
        <v>1</v>
      </c>
      <c r="Q15" s="70">
        <f t="shared" si="15"/>
        <v>1</v>
      </c>
      <c r="R15" s="70">
        <f t="shared" si="15"/>
        <v>1</v>
      </c>
      <c r="S15" s="70">
        <f t="shared" si="15"/>
        <v>1</v>
      </c>
      <c r="T15" s="70">
        <f t="shared" si="15"/>
        <v>1</v>
      </c>
      <c r="U15" s="70">
        <f t="shared" si="15"/>
        <v>1</v>
      </c>
      <c r="V15" s="70">
        <f t="shared" si="15"/>
        <v>1</v>
      </c>
      <c r="W15" s="70">
        <f t="shared" si="15"/>
        <v>1</v>
      </c>
      <c r="X15" s="70">
        <f t="shared" si="15"/>
        <v>1</v>
      </c>
      <c r="Y15" s="70">
        <f t="shared" si="15"/>
        <v>1</v>
      </c>
      <c r="Z15" s="70">
        <f t="shared" si="15"/>
        <v>1</v>
      </c>
      <c r="AA15" s="70">
        <f t="shared" si="15"/>
        <v>1</v>
      </c>
      <c r="AC15" s="113">
        <f t="shared" si="2"/>
        <v>1</v>
      </c>
      <c r="AD15" s="114">
        <f t="shared" si="3"/>
        <v>1</v>
      </c>
      <c r="AE15" s="114">
        <f t="shared" si="4"/>
        <v>24</v>
      </c>
      <c r="AF15" s="114"/>
      <c r="AH15" s="119"/>
    </row>
    <row r="16" spans="1:36" s="32" customFormat="1" x14ac:dyDescent="0.2">
      <c r="A16" s="33" t="s">
        <v>35</v>
      </c>
      <c r="B16" s="33" t="s">
        <v>29</v>
      </c>
      <c r="C16" s="45" t="s">
        <v>0</v>
      </c>
      <c r="D16" s="38">
        <f t="shared" ref="D16:AA16" si="16">D61</f>
        <v>0.25</v>
      </c>
      <c r="E16" s="38">
        <f t="shared" si="16"/>
        <v>0.25</v>
      </c>
      <c r="F16" s="38">
        <f t="shared" si="16"/>
        <v>0.25</v>
      </c>
      <c r="G16" s="38">
        <f t="shared" si="16"/>
        <v>0.25</v>
      </c>
      <c r="H16" s="38">
        <f t="shared" si="16"/>
        <v>0.25</v>
      </c>
      <c r="I16" s="38">
        <f t="shared" si="16"/>
        <v>0.25</v>
      </c>
      <c r="J16" s="38">
        <f t="shared" si="16"/>
        <v>0.25</v>
      </c>
      <c r="K16" s="38">
        <f t="shared" si="16"/>
        <v>0.25</v>
      </c>
      <c r="L16" s="38">
        <f t="shared" si="16"/>
        <v>0.25</v>
      </c>
      <c r="M16" s="38">
        <f t="shared" si="16"/>
        <v>0.25</v>
      </c>
      <c r="N16" s="38">
        <f t="shared" si="16"/>
        <v>0.25</v>
      </c>
      <c r="O16" s="38">
        <f t="shared" si="16"/>
        <v>0.25</v>
      </c>
      <c r="P16" s="38">
        <f t="shared" si="16"/>
        <v>0.25</v>
      </c>
      <c r="Q16" s="38">
        <f t="shared" si="16"/>
        <v>0.25</v>
      </c>
      <c r="R16" s="38">
        <f t="shared" si="16"/>
        <v>0.25</v>
      </c>
      <c r="S16" s="38">
        <f t="shared" si="16"/>
        <v>0.25</v>
      </c>
      <c r="T16" s="38">
        <f t="shared" si="16"/>
        <v>0.25</v>
      </c>
      <c r="U16" s="38">
        <f t="shared" si="16"/>
        <v>0.25</v>
      </c>
      <c r="V16" s="38">
        <f t="shared" si="16"/>
        <v>0.25</v>
      </c>
      <c r="W16" s="38">
        <f t="shared" si="16"/>
        <v>0.25</v>
      </c>
      <c r="X16" s="38">
        <f t="shared" si="16"/>
        <v>0.25</v>
      </c>
      <c r="Y16" s="38">
        <f t="shared" si="16"/>
        <v>0.25</v>
      </c>
      <c r="Z16" s="38">
        <f t="shared" si="16"/>
        <v>0.25</v>
      </c>
      <c r="AA16" s="38">
        <f t="shared" si="16"/>
        <v>0.25</v>
      </c>
      <c r="AC16" s="80">
        <f>MAX(D16:AA16)</f>
        <v>0.25</v>
      </c>
      <c r="AD16" s="47">
        <f>MIN(D16:AA16)</f>
        <v>0.25</v>
      </c>
      <c r="AE16" s="47">
        <f>SUM(D16:AA16)</f>
        <v>6</v>
      </c>
      <c r="AF16" s="39">
        <f>SUMPRODUCT(AE16:AE18,Notes!$C$49:$C$51)</f>
        <v>2190</v>
      </c>
      <c r="AH16" s="120" t="s">
        <v>166</v>
      </c>
    </row>
    <row r="17" spans="1:34" s="32" customFormat="1" x14ac:dyDescent="0.2">
      <c r="A17" s="33"/>
      <c r="B17" s="33"/>
      <c r="C17" s="45" t="s">
        <v>1</v>
      </c>
      <c r="D17" s="38">
        <f t="shared" ref="D17:AA17" si="17">D62</f>
        <v>0.25</v>
      </c>
      <c r="E17" s="38">
        <f t="shared" si="17"/>
        <v>0.25</v>
      </c>
      <c r="F17" s="38">
        <f t="shared" si="17"/>
        <v>0.25</v>
      </c>
      <c r="G17" s="38">
        <f t="shared" si="17"/>
        <v>0.25</v>
      </c>
      <c r="H17" s="38">
        <f t="shared" si="17"/>
        <v>0.25</v>
      </c>
      <c r="I17" s="38">
        <f t="shared" si="17"/>
        <v>0.25</v>
      </c>
      <c r="J17" s="38">
        <f t="shared" si="17"/>
        <v>0.25</v>
      </c>
      <c r="K17" s="38">
        <f t="shared" si="17"/>
        <v>0.25</v>
      </c>
      <c r="L17" s="38">
        <f t="shared" si="17"/>
        <v>0.25</v>
      </c>
      <c r="M17" s="38">
        <f t="shared" si="17"/>
        <v>0.25</v>
      </c>
      <c r="N17" s="38">
        <f t="shared" si="17"/>
        <v>0.25</v>
      </c>
      <c r="O17" s="38">
        <f t="shared" si="17"/>
        <v>0.25</v>
      </c>
      <c r="P17" s="38">
        <f t="shared" si="17"/>
        <v>0.25</v>
      </c>
      <c r="Q17" s="38">
        <f t="shared" si="17"/>
        <v>0.25</v>
      </c>
      <c r="R17" s="38">
        <f t="shared" si="17"/>
        <v>0.25</v>
      </c>
      <c r="S17" s="38">
        <f t="shared" si="17"/>
        <v>0.25</v>
      </c>
      <c r="T17" s="38">
        <f t="shared" si="17"/>
        <v>0.25</v>
      </c>
      <c r="U17" s="38">
        <f t="shared" si="17"/>
        <v>0.25</v>
      </c>
      <c r="V17" s="38">
        <f t="shared" si="17"/>
        <v>0.25</v>
      </c>
      <c r="W17" s="38">
        <f t="shared" si="17"/>
        <v>0.25</v>
      </c>
      <c r="X17" s="38">
        <f t="shared" si="17"/>
        <v>0.25</v>
      </c>
      <c r="Y17" s="38">
        <f t="shared" si="17"/>
        <v>0.25</v>
      </c>
      <c r="Z17" s="38">
        <f t="shared" si="17"/>
        <v>0.25</v>
      </c>
      <c r="AA17" s="38">
        <f t="shared" si="17"/>
        <v>0.25</v>
      </c>
      <c r="AC17" s="80">
        <f>MAX(D17:AA17)</f>
        <v>0.25</v>
      </c>
      <c r="AD17" s="47">
        <f>MIN(D17:AA17)</f>
        <v>0.25</v>
      </c>
      <c r="AE17" s="47">
        <f>SUM(D17:AA17)</f>
        <v>6</v>
      </c>
      <c r="AF17" s="47"/>
      <c r="AH17" s="94"/>
    </row>
    <row r="18" spans="1:34" s="32" customFormat="1" x14ac:dyDescent="0.2">
      <c r="A18" s="33"/>
      <c r="B18" s="33"/>
      <c r="C18" s="45" t="s">
        <v>2</v>
      </c>
      <c r="D18" s="38">
        <f t="shared" ref="D18:AA18" si="18">D63</f>
        <v>0.25</v>
      </c>
      <c r="E18" s="38">
        <f t="shared" si="18"/>
        <v>0.25</v>
      </c>
      <c r="F18" s="38">
        <f t="shared" si="18"/>
        <v>0.25</v>
      </c>
      <c r="G18" s="38">
        <f t="shared" si="18"/>
        <v>0.25</v>
      </c>
      <c r="H18" s="38">
        <f t="shared" si="18"/>
        <v>0.25</v>
      </c>
      <c r="I18" s="38">
        <f t="shared" si="18"/>
        <v>0.25</v>
      </c>
      <c r="J18" s="38">
        <f t="shared" si="18"/>
        <v>0.25</v>
      </c>
      <c r="K18" s="38">
        <f t="shared" si="18"/>
        <v>0.25</v>
      </c>
      <c r="L18" s="38">
        <f t="shared" si="18"/>
        <v>0.25</v>
      </c>
      <c r="M18" s="38">
        <f t="shared" si="18"/>
        <v>0.25</v>
      </c>
      <c r="N18" s="38">
        <f t="shared" si="18"/>
        <v>0.25</v>
      </c>
      <c r="O18" s="38">
        <f t="shared" si="18"/>
        <v>0.25</v>
      </c>
      <c r="P18" s="38">
        <f t="shared" si="18"/>
        <v>0.25</v>
      </c>
      <c r="Q18" s="38">
        <f t="shared" si="18"/>
        <v>0.25</v>
      </c>
      <c r="R18" s="38">
        <f t="shared" si="18"/>
        <v>0.25</v>
      </c>
      <c r="S18" s="38">
        <f t="shared" si="18"/>
        <v>0.25</v>
      </c>
      <c r="T18" s="38">
        <f t="shared" si="18"/>
        <v>0.25</v>
      </c>
      <c r="U18" s="38">
        <f t="shared" si="18"/>
        <v>0.25</v>
      </c>
      <c r="V18" s="38">
        <f t="shared" si="18"/>
        <v>0.25</v>
      </c>
      <c r="W18" s="38">
        <f t="shared" si="18"/>
        <v>0.25</v>
      </c>
      <c r="X18" s="38">
        <f t="shared" si="18"/>
        <v>0.25</v>
      </c>
      <c r="Y18" s="38">
        <f t="shared" si="18"/>
        <v>0.25</v>
      </c>
      <c r="Z18" s="38">
        <f t="shared" si="18"/>
        <v>0.25</v>
      </c>
      <c r="AA18" s="38">
        <f t="shared" si="18"/>
        <v>0.25</v>
      </c>
      <c r="AC18" s="80">
        <f>MAX(D18:AA18)</f>
        <v>0.25</v>
      </c>
      <c r="AD18" s="47">
        <f>MIN(D18:AA18)</f>
        <v>0.25</v>
      </c>
      <c r="AE18" s="47">
        <f>SUM(D18:AA18)</f>
        <v>6</v>
      </c>
      <c r="AF18" s="47"/>
      <c r="AH18" s="94"/>
    </row>
    <row r="19" spans="1:34" s="32" customFormat="1" x14ac:dyDescent="0.2">
      <c r="A19" s="68" t="s">
        <v>25</v>
      </c>
      <c r="B19" s="68" t="s">
        <v>37</v>
      </c>
      <c r="C19" s="78" t="s">
        <v>0</v>
      </c>
      <c r="D19" s="81">
        <f t="shared" ref="D19:AA19" si="19">D64</f>
        <v>1</v>
      </c>
      <c r="E19" s="81">
        <f t="shared" si="19"/>
        <v>1</v>
      </c>
      <c r="F19" s="81">
        <f t="shared" si="19"/>
        <v>1</v>
      </c>
      <c r="G19" s="81">
        <f t="shared" si="19"/>
        <v>1</v>
      </c>
      <c r="H19" s="81">
        <f t="shared" si="19"/>
        <v>1</v>
      </c>
      <c r="I19" s="81">
        <f t="shared" si="19"/>
        <v>1</v>
      </c>
      <c r="J19" s="81">
        <f t="shared" si="19"/>
        <v>1</v>
      </c>
      <c r="K19" s="81">
        <f t="shared" si="19"/>
        <v>1</v>
      </c>
      <c r="L19" s="81">
        <f t="shared" si="19"/>
        <v>1</v>
      </c>
      <c r="M19" s="81">
        <f t="shared" si="19"/>
        <v>1</v>
      </c>
      <c r="N19" s="81">
        <f t="shared" si="19"/>
        <v>1</v>
      </c>
      <c r="O19" s="81">
        <f t="shared" si="19"/>
        <v>1</v>
      </c>
      <c r="P19" s="81">
        <f t="shared" si="19"/>
        <v>1</v>
      </c>
      <c r="Q19" s="81">
        <f t="shared" si="19"/>
        <v>1</v>
      </c>
      <c r="R19" s="81">
        <f t="shared" si="19"/>
        <v>1</v>
      </c>
      <c r="S19" s="81">
        <f t="shared" si="19"/>
        <v>1</v>
      </c>
      <c r="T19" s="81">
        <f t="shared" si="19"/>
        <v>1</v>
      </c>
      <c r="U19" s="81">
        <f t="shared" si="19"/>
        <v>1</v>
      </c>
      <c r="V19" s="81">
        <f t="shared" si="19"/>
        <v>1</v>
      </c>
      <c r="W19" s="81">
        <f t="shared" si="19"/>
        <v>1</v>
      </c>
      <c r="X19" s="81">
        <f t="shared" si="19"/>
        <v>1</v>
      </c>
      <c r="Y19" s="81">
        <f t="shared" si="19"/>
        <v>1</v>
      </c>
      <c r="Z19" s="81">
        <f t="shared" si="19"/>
        <v>1</v>
      </c>
      <c r="AA19" s="81">
        <f t="shared" si="19"/>
        <v>1</v>
      </c>
      <c r="AC19" s="115">
        <f t="shared" ref="AC19:AC21" si="20">MAX(D19:AA19)</f>
        <v>1</v>
      </c>
      <c r="AD19" s="72">
        <f t="shared" ref="AD19:AD21" si="21">MIN(D19:AA19)</f>
        <v>1</v>
      </c>
      <c r="AE19" s="114">
        <f t="shared" ref="AE19:AE21" si="22">SUM(D19:AA19)</f>
        <v>24</v>
      </c>
      <c r="AF19" s="71">
        <f>SUMPRODUCT(AE19:AE21,Notes!$C$49:$C$51)</f>
        <v>8760</v>
      </c>
      <c r="AH19" s="118" t="s">
        <v>166</v>
      </c>
    </row>
    <row r="20" spans="1:34" s="32" customFormat="1" x14ac:dyDescent="0.2">
      <c r="A20" s="68"/>
      <c r="B20" s="68"/>
      <c r="C20" s="78" t="s">
        <v>1</v>
      </c>
      <c r="D20" s="81">
        <f t="shared" ref="D20:AA20" si="23">D65</f>
        <v>1</v>
      </c>
      <c r="E20" s="81">
        <f t="shared" si="23"/>
        <v>1</v>
      </c>
      <c r="F20" s="81">
        <f t="shared" si="23"/>
        <v>1</v>
      </c>
      <c r="G20" s="81">
        <f t="shared" si="23"/>
        <v>1</v>
      </c>
      <c r="H20" s="81">
        <f t="shared" si="23"/>
        <v>1</v>
      </c>
      <c r="I20" s="81">
        <f t="shared" si="23"/>
        <v>1</v>
      </c>
      <c r="J20" s="81">
        <f t="shared" si="23"/>
        <v>1</v>
      </c>
      <c r="K20" s="81">
        <f t="shared" si="23"/>
        <v>1</v>
      </c>
      <c r="L20" s="81">
        <f t="shared" si="23"/>
        <v>1</v>
      </c>
      <c r="M20" s="81">
        <f t="shared" si="23"/>
        <v>1</v>
      </c>
      <c r="N20" s="81">
        <f t="shared" si="23"/>
        <v>1</v>
      </c>
      <c r="O20" s="81">
        <f t="shared" si="23"/>
        <v>1</v>
      </c>
      <c r="P20" s="81">
        <f t="shared" si="23"/>
        <v>1</v>
      </c>
      <c r="Q20" s="81">
        <f t="shared" si="23"/>
        <v>1</v>
      </c>
      <c r="R20" s="81">
        <f t="shared" si="23"/>
        <v>1</v>
      </c>
      <c r="S20" s="81">
        <f t="shared" si="23"/>
        <v>1</v>
      </c>
      <c r="T20" s="81">
        <f t="shared" si="23"/>
        <v>1</v>
      </c>
      <c r="U20" s="81">
        <f t="shared" si="23"/>
        <v>1</v>
      </c>
      <c r="V20" s="81">
        <f t="shared" si="23"/>
        <v>1</v>
      </c>
      <c r="W20" s="81">
        <f t="shared" si="23"/>
        <v>1</v>
      </c>
      <c r="X20" s="81">
        <f t="shared" si="23"/>
        <v>1</v>
      </c>
      <c r="Y20" s="81">
        <f t="shared" si="23"/>
        <v>1</v>
      </c>
      <c r="Z20" s="81">
        <f t="shared" si="23"/>
        <v>1</v>
      </c>
      <c r="AA20" s="81">
        <f t="shared" si="23"/>
        <v>1</v>
      </c>
      <c r="AC20" s="115">
        <f t="shared" si="20"/>
        <v>1</v>
      </c>
      <c r="AD20" s="72">
        <f t="shared" si="21"/>
        <v>1</v>
      </c>
      <c r="AE20" s="114">
        <f t="shared" si="22"/>
        <v>24</v>
      </c>
      <c r="AF20" s="114"/>
      <c r="AH20" s="119" t="s">
        <v>160</v>
      </c>
    </row>
    <row r="21" spans="1:34" s="32" customFormat="1" x14ac:dyDescent="0.2">
      <c r="A21" s="68"/>
      <c r="B21" s="68"/>
      <c r="C21" s="78" t="s">
        <v>2</v>
      </c>
      <c r="D21" s="81">
        <f t="shared" ref="D21:AA21" si="24">D66</f>
        <v>1</v>
      </c>
      <c r="E21" s="81">
        <f t="shared" si="24"/>
        <v>1</v>
      </c>
      <c r="F21" s="81">
        <f t="shared" si="24"/>
        <v>1</v>
      </c>
      <c r="G21" s="81">
        <f t="shared" si="24"/>
        <v>1</v>
      </c>
      <c r="H21" s="81">
        <f t="shared" si="24"/>
        <v>1</v>
      </c>
      <c r="I21" s="81">
        <f t="shared" si="24"/>
        <v>1</v>
      </c>
      <c r="J21" s="81">
        <f t="shared" si="24"/>
        <v>1</v>
      </c>
      <c r="K21" s="81">
        <f t="shared" si="24"/>
        <v>1</v>
      </c>
      <c r="L21" s="81">
        <f t="shared" si="24"/>
        <v>1</v>
      </c>
      <c r="M21" s="81">
        <f t="shared" si="24"/>
        <v>1</v>
      </c>
      <c r="N21" s="81">
        <f t="shared" si="24"/>
        <v>1</v>
      </c>
      <c r="O21" s="81">
        <f t="shared" si="24"/>
        <v>1</v>
      </c>
      <c r="P21" s="81">
        <f t="shared" si="24"/>
        <v>1</v>
      </c>
      <c r="Q21" s="81">
        <f t="shared" si="24"/>
        <v>1</v>
      </c>
      <c r="R21" s="81">
        <f t="shared" si="24"/>
        <v>1</v>
      </c>
      <c r="S21" s="81">
        <f t="shared" si="24"/>
        <v>1</v>
      </c>
      <c r="T21" s="81">
        <f t="shared" si="24"/>
        <v>1</v>
      </c>
      <c r="U21" s="81">
        <f t="shared" si="24"/>
        <v>1</v>
      </c>
      <c r="V21" s="81">
        <f t="shared" si="24"/>
        <v>1</v>
      </c>
      <c r="W21" s="81">
        <f t="shared" si="24"/>
        <v>1</v>
      </c>
      <c r="X21" s="81">
        <f t="shared" si="24"/>
        <v>1</v>
      </c>
      <c r="Y21" s="81">
        <f t="shared" si="24"/>
        <v>1</v>
      </c>
      <c r="Z21" s="81">
        <f t="shared" si="24"/>
        <v>1</v>
      </c>
      <c r="AA21" s="81">
        <f t="shared" si="24"/>
        <v>1</v>
      </c>
      <c r="AC21" s="115">
        <f t="shared" si="20"/>
        <v>1</v>
      </c>
      <c r="AD21" s="72">
        <f t="shared" si="21"/>
        <v>1</v>
      </c>
      <c r="AE21" s="114">
        <f t="shared" si="22"/>
        <v>24</v>
      </c>
      <c r="AF21" s="114"/>
      <c r="AH21" s="119"/>
    </row>
    <row r="22" spans="1:34" s="32" customFormat="1" x14ac:dyDescent="0.2">
      <c r="A22" s="33" t="s">
        <v>26</v>
      </c>
      <c r="B22" s="33" t="s">
        <v>36</v>
      </c>
      <c r="C22" s="45" t="s">
        <v>0</v>
      </c>
      <c r="D22" s="43">
        <f t="shared" ref="D22:AA22" si="25">D67</f>
        <v>80</v>
      </c>
      <c r="E22" s="43">
        <f t="shared" si="25"/>
        <v>80</v>
      </c>
      <c r="F22" s="43">
        <f t="shared" si="25"/>
        <v>80</v>
      </c>
      <c r="G22" s="43">
        <f t="shared" si="25"/>
        <v>80</v>
      </c>
      <c r="H22" s="43">
        <f t="shared" si="25"/>
        <v>80</v>
      </c>
      <c r="I22" s="43">
        <f t="shared" si="25"/>
        <v>80</v>
      </c>
      <c r="J22" s="43">
        <f t="shared" si="25"/>
        <v>80</v>
      </c>
      <c r="K22" s="43">
        <f t="shared" si="25"/>
        <v>80</v>
      </c>
      <c r="L22" s="43">
        <f t="shared" si="25"/>
        <v>80</v>
      </c>
      <c r="M22" s="43">
        <f t="shared" si="25"/>
        <v>80</v>
      </c>
      <c r="N22" s="43">
        <f t="shared" si="25"/>
        <v>80</v>
      </c>
      <c r="O22" s="43">
        <f t="shared" si="25"/>
        <v>80</v>
      </c>
      <c r="P22" s="43">
        <f t="shared" si="25"/>
        <v>80</v>
      </c>
      <c r="Q22" s="43">
        <f t="shared" si="25"/>
        <v>80</v>
      </c>
      <c r="R22" s="43">
        <f t="shared" si="25"/>
        <v>80</v>
      </c>
      <c r="S22" s="43">
        <f t="shared" si="25"/>
        <v>80</v>
      </c>
      <c r="T22" s="43">
        <f t="shared" si="25"/>
        <v>80</v>
      </c>
      <c r="U22" s="43">
        <f t="shared" si="25"/>
        <v>80</v>
      </c>
      <c r="V22" s="43">
        <f t="shared" si="25"/>
        <v>80</v>
      </c>
      <c r="W22" s="43">
        <f t="shared" si="25"/>
        <v>80</v>
      </c>
      <c r="X22" s="43">
        <f t="shared" si="25"/>
        <v>80</v>
      </c>
      <c r="Y22" s="43">
        <f t="shared" si="25"/>
        <v>80</v>
      </c>
      <c r="Z22" s="43">
        <f t="shared" si="25"/>
        <v>80</v>
      </c>
      <c r="AA22" s="43">
        <f t="shared" si="25"/>
        <v>80</v>
      </c>
      <c r="AC22" s="76">
        <f t="shared" ref="AC22:AC27" si="26">MAX(D22:AA22)</f>
        <v>80</v>
      </c>
      <c r="AD22" s="42">
        <f t="shared" ref="AD22:AD27" si="27">MIN(D22:AA22)</f>
        <v>80</v>
      </c>
      <c r="AE22" s="43">
        <f t="shared" ref="AE22:AE27" si="28">AVERAGE(D22:AA22)</f>
        <v>80</v>
      </c>
      <c r="AF22" s="46"/>
      <c r="AH22" s="54" t="s">
        <v>166</v>
      </c>
    </row>
    <row r="23" spans="1:34" s="32" customFormat="1" x14ac:dyDescent="0.2">
      <c r="A23" s="33"/>
      <c r="B23" s="33"/>
      <c r="C23" s="45" t="s">
        <v>1</v>
      </c>
      <c r="D23" s="43">
        <f t="shared" ref="D23:AA23" si="29">D68</f>
        <v>80</v>
      </c>
      <c r="E23" s="43">
        <f t="shared" si="29"/>
        <v>80</v>
      </c>
      <c r="F23" s="43">
        <f t="shared" si="29"/>
        <v>80</v>
      </c>
      <c r="G23" s="43">
        <f t="shared" si="29"/>
        <v>80</v>
      </c>
      <c r="H23" s="43">
        <f t="shared" si="29"/>
        <v>80</v>
      </c>
      <c r="I23" s="43">
        <f t="shared" si="29"/>
        <v>80</v>
      </c>
      <c r="J23" s="43">
        <f t="shared" si="29"/>
        <v>80</v>
      </c>
      <c r="K23" s="43">
        <f t="shared" si="29"/>
        <v>80</v>
      </c>
      <c r="L23" s="43">
        <f t="shared" si="29"/>
        <v>80</v>
      </c>
      <c r="M23" s="43">
        <f t="shared" si="29"/>
        <v>80</v>
      </c>
      <c r="N23" s="43">
        <f t="shared" si="29"/>
        <v>80</v>
      </c>
      <c r="O23" s="43">
        <f t="shared" si="29"/>
        <v>80</v>
      </c>
      <c r="P23" s="43">
        <f t="shared" si="29"/>
        <v>80</v>
      </c>
      <c r="Q23" s="43">
        <f t="shared" si="29"/>
        <v>80</v>
      </c>
      <c r="R23" s="43">
        <f t="shared" si="29"/>
        <v>80</v>
      </c>
      <c r="S23" s="43">
        <f t="shared" si="29"/>
        <v>80</v>
      </c>
      <c r="T23" s="43">
        <f t="shared" si="29"/>
        <v>80</v>
      </c>
      <c r="U23" s="43">
        <f t="shared" si="29"/>
        <v>80</v>
      </c>
      <c r="V23" s="43">
        <f t="shared" si="29"/>
        <v>80</v>
      </c>
      <c r="W23" s="43">
        <f t="shared" si="29"/>
        <v>80</v>
      </c>
      <c r="X23" s="43">
        <f t="shared" si="29"/>
        <v>80</v>
      </c>
      <c r="Y23" s="43">
        <f t="shared" si="29"/>
        <v>80</v>
      </c>
      <c r="Z23" s="43">
        <f t="shared" si="29"/>
        <v>80</v>
      </c>
      <c r="AA23" s="43">
        <f t="shared" si="29"/>
        <v>80</v>
      </c>
      <c r="AC23" s="76">
        <f t="shared" si="26"/>
        <v>80</v>
      </c>
      <c r="AD23" s="42">
        <f t="shared" si="27"/>
        <v>80</v>
      </c>
      <c r="AE23" s="43">
        <f t="shared" si="28"/>
        <v>80</v>
      </c>
      <c r="AF23" s="46"/>
      <c r="AH23" s="54"/>
    </row>
    <row r="24" spans="1:34" s="32" customFormat="1" x14ac:dyDescent="0.2">
      <c r="A24" s="33"/>
      <c r="B24" s="33"/>
      <c r="C24" s="45" t="s">
        <v>2</v>
      </c>
      <c r="D24" s="43">
        <f t="shared" ref="D24:AA24" si="30">D69</f>
        <v>80</v>
      </c>
      <c r="E24" s="43">
        <f t="shared" si="30"/>
        <v>80</v>
      </c>
      <c r="F24" s="43">
        <f t="shared" si="30"/>
        <v>80</v>
      </c>
      <c r="G24" s="43">
        <f t="shared" si="30"/>
        <v>80</v>
      </c>
      <c r="H24" s="43">
        <f t="shared" si="30"/>
        <v>80</v>
      </c>
      <c r="I24" s="43">
        <f t="shared" si="30"/>
        <v>80</v>
      </c>
      <c r="J24" s="43">
        <f t="shared" si="30"/>
        <v>80</v>
      </c>
      <c r="K24" s="43">
        <f t="shared" si="30"/>
        <v>80</v>
      </c>
      <c r="L24" s="43">
        <f t="shared" si="30"/>
        <v>80</v>
      </c>
      <c r="M24" s="43">
        <f t="shared" si="30"/>
        <v>80</v>
      </c>
      <c r="N24" s="43">
        <f t="shared" si="30"/>
        <v>80</v>
      </c>
      <c r="O24" s="43">
        <f t="shared" si="30"/>
        <v>80</v>
      </c>
      <c r="P24" s="43">
        <f t="shared" si="30"/>
        <v>80</v>
      </c>
      <c r="Q24" s="43">
        <f t="shared" si="30"/>
        <v>80</v>
      </c>
      <c r="R24" s="43">
        <f t="shared" si="30"/>
        <v>80</v>
      </c>
      <c r="S24" s="43">
        <f t="shared" si="30"/>
        <v>80</v>
      </c>
      <c r="T24" s="43">
        <f t="shared" si="30"/>
        <v>80</v>
      </c>
      <c r="U24" s="43">
        <f t="shared" si="30"/>
        <v>80</v>
      </c>
      <c r="V24" s="43">
        <f t="shared" si="30"/>
        <v>80</v>
      </c>
      <c r="W24" s="43">
        <f t="shared" si="30"/>
        <v>80</v>
      </c>
      <c r="X24" s="43">
        <f t="shared" si="30"/>
        <v>80</v>
      </c>
      <c r="Y24" s="43">
        <f t="shared" si="30"/>
        <v>80</v>
      </c>
      <c r="Z24" s="43">
        <f t="shared" si="30"/>
        <v>80</v>
      </c>
      <c r="AA24" s="43">
        <f t="shared" si="30"/>
        <v>80</v>
      </c>
      <c r="AC24" s="76">
        <f t="shared" si="26"/>
        <v>80</v>
      </c>
      <c r="AD24" s="42">
        <f t="shared" si="27"/>
        <v>80</v>
      </c>
      <c r="AE24" s="43">
        <f t="shared" si="28"/>
        <v>80</v>
      </c>
      <c r="AF24" s="46"/>
      <c r="AH24" s="54"/>
    </row>
    <row r="25" spans="1:34" s="32" customFormat="1" x14ac:dyDescent="0.2">
      <c r="A25" s="68" t="s">
        <v>27</v>
      </c>
      <c r="B25" s="68" t="s">
        <v>36</v>
      </c>
      <c r="C25" s="78" t="s">
        <v>0</v>
      </c>
      <c r="D25" s="71">
        <f t="shared" ref="D25:AA25" si="31">D70</f>
        <v>60</v>
      </c>
      <c r="E25" s="71">
        <f t="shared" si="31"/>
        <v>60</v>
      </c>
      <c r="F25" s="71">
        <f t="shared" si="31"/>
        <v>60</v>
      </c>
      <c r="G25" s="71">
        <f t="shared" si="31"/>
        <v>60</v>
      </c>
      <c r="H25" s="71">
        <f t="shared" si="31"/>
        <v>60</v>
      </c>
      <c r="I25" s="71">
        <f t="shared" si="31"/>
        <v>60</v>
      </c>
      <c r="J25" s="71">
        <f t="shared" si="31"/>
        <v>60</v>
      </c>
      <c r="K25" s="71">
        <f t="shared" si="31"/>
        <v>60</v>
      </c>
      <c r="L25" s="71">
        <f t="shared" si="31"/>
        <v>60</v>
      </c>
      <c r="M25" s="71">
        <f t="shared" si="31"/>
        <v>60</v>
      </c>
      <c r="N25" s="71">
        <f t="shared" si="31"/>
        <v>60</v>
      </c>
      <c r="O25" s="71">
        <f t="shared" si="31"/>
        <v>60</v>
      </c>
      <c r="P25" s="71">
        <f t="shared" si="31"/>
        <v>60</v>
      </c>
      <c r="Q25" s="71">
        <f t="shared" si="31"/>
        <v>60</v>
      </c>
      <c r="R25" s="71">
        <f t="shared" si="31"/>
        <v>60</v>
      </c>
      <c r="S25" s="71">
        <f t="shared" si="31"/>
        <v>60</v>
      </c>
      <c r="T25" s="71">
        <f t="shared" si="31"/>
        <v>60</v>
      </c>
      <c r="U25" s="71">
        <f t="shared" si="31"/>
        <v>60</v>
      </c>
      <c r="V25" s="71">
        <f t="shared" si="31"/>
        <v>60</v>
      </c>
      <c r="W25" s="71">
        <f t="shared" si="31"/>
        <v>60</v>
      </c>
      <c r="X25" s="71">
        <f t="shared" si="31"/>
        <v>60</v>
      </c>
      <c r="Y25" s="71">
        <f t="shared" si="31"/>
        <v>60</v>
      </c>
      <c r="Z25" s="71">
        <f t="shared" si="31"/>
        <v>60</v>
      </c>
      <c r="AA25" s="71">
        <f t="shared" si="31"/>
        <v>60</v>
      </c>
      <c r="AC25" s="115">
        <f t="shared" si="26"/>
        <v>60</v>
      </c>
      <c r="AD25" s="72">
        <f t="shared" si="27"/>
        <v>60</v>
      </c>
      <c r="AE25" s="72">
        <f t="shared" si="28"/>
        <v>60</v>
      </c>
      <c r="AF25" s="114"/>
      <c r="AH25" s="119" t="s">
        <v>166</v>
      </c>
    </row>
    <row r="26" spans="1:34" s="32" customFormat="1" x14ac:dyDescent="0.2">
      <c r="A26" s="68"/>
      <c r="B26" s="68"/>
      <c r="C26" s="78" t="s">
        <v>1</v>
      </c>
      <c r="D26" s="71">
        <f t="shared" ref="D26:AA26" si="32">D71</f>
        <v>60</v>
      </c>
      <c r="E26" s="71">
        <f t="shared" si="32"/>
        <v>60</v>
      </c>
      <c r="F26" s="71">
        <f t="shared" si="32"/>
        <v>60</v>
      </c>
      <c r="G26" s="71">
        <f t="shared" si="32"/>
        <v>60</v>
      </c>
      <c r="H26" s="71">
        <f t="shared" si="32"/>
        <v>60</v>
      </c>
      <c r="I26" s="71">
        <f t="shared" si="32"/>
        <v>60</v>
      </c>
      <c r="J26" s="71">
        <f t="shared" si="32"/>
        <v>60</v>
      </c>
      <c r="K26" s="71">
        <f t="shared" si="32"/>
        <v>60</v>
      </c>
      <c r="L26" s="71">
        <f t="shared" si="32"/>
        <v>60</v>
      </c>
      <c r="M26" s="71">
        <f t="shared" si="32"/>
        <v>60</v>
      </c>
      <c r="N26" s="71">
        <f t="shared" si="32"/>
        <v>60</v>
      </c>
      <c r="O26" s="71">
        <f t="shared" si="32"/>
        <v>60</v>
      </c>
      <c r="P26" s="71">
        <f t="shared" si="32"/>
        <v>60</v>
      </c>
      <c r="Q26" s="71">
        <f t="shared" si="32"/>
        <v>60</v>
      </c>
      <c r="R26" s="71">
        <f t="shared" si="32"/>
        <v>60</v>
      </c>
      <c r="S26" s="71">
        <f t="shared" si="32"/>
        <v>60</v>
      </c>
      <c r="T26" s="71">
        <f t="shared" si="32"/>
        <v>60</v>
      </c>
      <c r="U26" s="71">
        <f t="shared" si="32"/>
        <v>60</v>
      </c>
      <c r="V26" s="71">
        <f t="shared" si="32"/>
        <v>60</v>
      </c>
      <c r="W26" s="71">
        <f t="shared" si="32"/>
        <v>60</v>
      </c>
      <c r="X26" s="71">
        <f t="shared" si="32"/>
        <v>60</v>
      </c>
      <c r="Y26" s="71">
        <f t="shared" si="32"/>
        <v>60</v>
      </c>
      <c r="Z26" s="71">
        <f t="shared" si="32"/>
        <v>60</v>
      </c>
      <c r="AA26" s="71">
        <f t="shared" si="32"/>
        <v>60</v>
      </c>
      <c r="AC26" s="115">
        <f t="shared" si="26"/>
        <v>60</v>
      </c>
      <c r="AD26" s="72">
        <f t="shared" si="27"/>
        <v>60</v>
      </c>
      <c r="AE26" s="72">
        <f t="shared" si="28"/>
        <v>60</v>
      </c>
      <c r="AF26" s="114"/>
      <c r="AH26" s="119"/>
    </row>
    <row r="27" spans="1:34" s="32" customFormat="1" x14ac:dyDescent="0.2">
      <c r="A27" s="68"/>
      <c r="B27" s="68"/>
      <c r="C27" s="78" t="s">
        <v>2</v>
      </c>
      <c r="D27" s="72">
        <f t="shared" ref="D27:AA27" si="33">D72</f>
        <v>60</v>
      </c>
      <c r="E27" s="72">
        <f t="shared" si="33"/>
        <v>60</v>
      </c>
      <c r="F27" s="72">
        <f t="shared" si="33"/>
        <v>60</v>
      </c>
      <c r="G27" s="72">
        <f t="shared" si="33"/>
        <v>60</v>
      </c>
      <c r="H27" s="72">
        <f t="shared" si="33"/>
        <v>60</v>
      </c>
      <c r="I27" s="72">
        <f t="shared" si="33"/>
        <v>60</v>
      </c>
      <c r="J27" s="72">
        <f t="shared" si="33"/>
        <v>60</v>
      </c>
      <c r="K27" s="72">
        <f t="shared" si="33"/>
        <v>60</v>
      </c>
      <c r="L27" s="72">
        <f t="shared" si="33"/>
        <v>60</v>
      </c>
      <c r="M27" s="72">
        <f t="shared" si="33"/>
        <v>60</v>
      </c>
      <c r="N27" s="72">
        <f t="shared" si="33"/>
        <v>60</v>
      </c>
      <c r="O27" s="72">
        <f t="shared" si="33"/>
        <v>60</v>
      </c>
      <c r="P27" s="72">
        <f t="shared" si="33"/>
        <v>60</v>
      </c>
      <c r="Q27" s="72">
        <f t="shared" si="33"/>
        <v>60</v>
      </c>
      <c r="R27" s="72">
        <f t="shared" si="33"/>
        <v>60</v>
      </c>
      <c r="S27" s="72">
        <f t="shared" si="33"/>
        <v>60</v>
      </c>
      <c r="T27" s="72">
        <f t="shared" si="33"/>
        <v>60</v>
      </c>
      <c r="U27" s="72">
        <f t="shared" si="33"/>
        <v>60</v>
      </c>
      <c r="V27" s="72">
        <f t="shared" si="33"/>
        <v>60</v>
      </c>
      <c r="W27" s="72">
        <f t="shared" si="33"/>
        <v>60</v>
      </c>
      <c r="X27" s="72">
        <f t="shared" si="33"/>
        <v>60</v>
      </c>
      <c r="Y27" s="72">
        <f t="shared" si="33"/>
        <v>60</v>
      </c>
      <c r="Z27" s="72">
        <f t="shared" si="33"/>
        <v>60</v>
      </c>
      <c r="AA27" s="72">
        <f t="shared" si="33"/>
        <v>60</v>
      </c>
      <c r="AC27" s="115">
        <f t="shared" si="26"/>
        <v>60</v>
      </c>
      <c r="AD27" s="72">
        <f t="shared" si="27"/>
        <v>60</v>
      </c>
      <c r="AE27" s="72">
        <f t="shared" si="28"/>
        <v>60</v>
      </c>
      <c r="AF27" s="114"/>
      <c r="AH27" s="119"/>
    </row>
    <row r="28" spans="1:34" s="32" customFormat="1" x14ac:dyDescent="0.2">
      <c r="A28" s="33" t="s">
        <v>33</v>
      </c>
      <c r="B28" s="33" t="s">
        <v>29</v>
      </c>
      <c r="C28" s="45" t="s">
        <v>0</v>
      </c>
      <c r="D28" s="38">
        <f t="shared" ref="D28:AA28" si="34">D73</f>
        <v>0</v>
      </c>
      <c r="E28" s="38">
        <f t="shared" si="34"/>
        <v>0</v>
      </c>
      <c r="F28" s="38">
        <f t="shared" si="34"/>
        <v>0</v>
      </c>
      <c r="G28" s="38">
        <f t="shared" si="34"/>
        <v>0</v>
      </c>
      <c r="H28" s="38">
        <f t="shared" si="34"/>
        <v>0.1</v>
      </c>
      <c r="I28" s="38">
        <f t="shared" si="34"/>
        <v>0.1</v>
      </c>
      <c r="J28" s="38">
        <f t="shared" si="34"/>
        <v>0.5</v>
      </c>
      <c r="K28" s="38">
        <f t="shared" si="34"/>
        <v>0.5</v>
      </c>
      <c r="L28" s="38">
        <f t="shared" si="34"/>
        <v>0.5</v>
      </c>
      <c r="M28" s="38">
        <f t="shared" si="34"/>
        <v>0.5</v>
      </c>
      <c r="N28" s="38">
        <f t="shared" si="34"/>
        <v>0.7</v>
      </c>
      <c r="O28" s="38">
        <f t="shared" si="34"/>
        <v>0.9</v>
      </c>
      <c r="P28" s="38">
        <f t="shared" si="34"/>
        <v>0.9</v>
      </c>
      <c r="Q28" s="38">
        <f t="shared" si="34"/>
        <v>0.5</v>
      </c>
      <c r="R28" s="38">
        <f t="shared" si="34"/>
        <v>0.5</v>
      </c>
      <c r="S28" s="38">
        <f t="shared" si="34"/>
        <v>0.7</v>
      </c>
      <c r="T28" s="38">
        <f t="shared" si="34"/>
        <v>0.5</v>
      </c>
      <c r="U28" s="38">
        <f t="shared" si="34"/>
        <v>0.5</v>
      </c>
      <c r="V28" s="38">
        <f t="shared" si="34"/>
        <v>0.5</v>
      </c>
      <c r="W28" s="38">
        <f t="shared" si="34"/>
        <v>0.1</v>
      </c>
      <c r="X28" s="38">
        <f t="shared" si="34"/>
        <v>0.1</v>
      </c>
      <c r="Y28" s="38">
        <f t="shared" si="34"/>
        <v>0.1</v>
      </c>
      <c r="Z28" s="38">
        <f t="shared" si="34"/>
        <v>0.1</v>
      </c>
      <c r="AA28" s="38">
        <f t="shared" si="34"/>
        <v>0</v>
      </c>
      <c r="AC28" s="75">
        <f t="shared" ref="AC28:AC30" si="35">MAX(D28:AA28)</f>
        <v>0.9</v>
      </c>
      <c r="AD28" s="46">
        <f t="shared" ref="AD28:AD30" si="36">MIN(D28:AA28)</f>
        <v>0</v>
      </c>
      <c r="AE28" s="46">
        <f t="shared" ref="AE28:AE30" si="37">SUM(D28:AA28)</f>
        <v>8.2999999999999989</v>
      </c>
      <c r="AF28" s="39">
        <f>SUMPRODUCT(AE28:AE30,Notes!$C$49:$C$51)</f>
        <v>2083.2999999999997</v>
      </c>
      <c r="AH28" s="120" t="s">
        <v>166</v>
      </c>
    </row>
    <row r="29" spans="1:34" s="32" customFormat="1" x14ac:dyDescent="0.2">
      <c r="A29" s="33"/>
      <c r="B29" s="33"/>
      <c r="C29" s="45" t="s">
        <v>1</v>
      </c>
      <c r="D29" s="38">
        <f t="shared" ref="D29:AA29" si="38">D74</f>
        <v>0</v>
      </c>
      <c r="E29" s="38">
        <f t="shared" si="38"/>
        <v>0</v>
      </c>
      <c r="F29" s="38">
        <f t="shared" si="38"/>
        <v>0</v>
      </c>
      <c r="G29" s="38">
        <f t="shared" si="38"/>
        <v>0</v>
      </c>
      <c r="H29" s="38">
        <f t="shared" si="38"/>
        <v>0</v>
      </c>
      <c r="I29" s="38">
        <f t="shared" si="38"/>
        <v>0</v>
      </c>
      <c r="J29" s="38">
        <f t="shared" si="38"/>
        <v>0</v>
      </c>
      <c r="K29" s="38">
        <f t="shared" si="38"/>
        <v>0</v>
      </c>
      <c r="L29" s="38">
        <f t="shared" si="38"/>
        <v>0</v>
      </c>
      <c r="M29" s="38">
        <f t="shared" si="38"/>
        <v>0</v>
      </c>
      <c r="N29" s="38">
        <f t="shared" si="38"/>
        <v>0</v>
      </c>
      <c r="O29" s="38">
        <f t="shared" si="38"/>
        <v>0</v>
      </c>
      <c r="P29" s="38">
        <f t="shared" si="38"/>
        <v>0</v>
      </c>
      <c r="Q29" s="38">
        <f t="shared" si="38"/>
        <v>0</v>
      </c>
      <c r="R29" s="38">
        <f t="shared" si="38"/>
        <v>0</v>
      </c>
      <c r="S29" s="38">
        <f t="shared" si="38"/>
        <v>0</v>
      </c>
      <c r="T29" s="38">
        <f t="shared" si="38"/>
        <v>0</v>
      </c>
      <c r="U29" s="38">
        <f t="shared" si="38"/>
        <v>0</v>
      </c>
      <c r="V29" s="38">
        <f t="shared" si="38"/>
        <v>0</v>
      </c>
      <c r="W29" s="38">
        <f t="shared" si="38"/>
        <v>0</v>
      </c>
      <c r="X29" s="38">
        <f t="shared" si="38"/>
        <v>0</v>
      </c>
      <c r="Y29" s="38">
        <f t="shared" si="38"/>
        <v>0</v>
      </c>
      <c r="Z29" s="38">
        <f t="shared" si="38"/>
        <v>0</v>
      </c>
      <c r="AA29" s="38">
        <f t="shared" si="38"/>
        <v>0</v>
      </c>
      <c r="AC29" s="75">
        <f t="shared" si="35"/>
        <v>0</v>
      </c>
      <c r="AD29" s="46">
        <f t="shared" si="36"/>
        <v>0</v>
      </c>
      <c r="AE29" s="46">
        <f t="shared" si="37"/>
        <v>0</v>
      </c>
      <c r="AF29" s="46"/>
      <c r="AH29" s="54"/>
    </row>
    <row r="30" spans="1:34" s="32" customFormat="1" x14ac:dyDescent="0.2">
      <c r="A30" s="33"/>
      <c r="B30" s="33"/>
      <c r="C30" s="45" t="s">
        <v>2</v>
      </c>
      <c r="D30" s="38">
        <f t="shared" ref="D30:AA30" si="39">D75</f>
        <v>0</v>
      </c>
      <c r="E30" s="38">
        <f t="shared" si="39"/>
        <v>0</v>
      </c>
      <c r="F30" s="38">
        <f t="shared" si="39"/>
        <v>0</v>
      </c>
      <c r="G30" s="38">
        <f t="shared" si="39"/>
        <v>0</v>
      </c>
      <c r="H30" s="38">
        <f t="shared" si="39"/>
        <v>0</v>
      </c>
      <c r="I30" s="38">
        <f t="shared" si="39"/>
        <v>0</v>
      </c>
      <c r="J30" s="38">
        <f t="shared" si="39"/>
        <v>0</v>
      </c>
      <c r="K30" s="38">
        <f t="shared" si="39"/>
        <v>0</v>
      </c>
      <c r="L30" s="38">
        <f t="shared" si="39"/>
        <v>0</v>
      </c>
      <c r="M30" s="38">
        <f t="shared" si="39"/>
        <v>0</v>
      </c>
      <c r="N30" s="38">
        <f t="shared" si="39"/>
        <v>0</v>
      </c>
      <c r="O30" s="38">
        <f t="shared" si="39"/>
        <v>0</v>
      </c>
      <c r="P30" s="38">
        <f t="shared" si="39"/>
        <v>0</v>
      </c>
      <c r="Q30" s="38">
        <f t="shared" si="39"/>
        <v>0</v>
      </c>
      <c r="R30" s="38">
        <f t="shared" si="39"/>
        <v>0</v>
      </c>
      <c r="S30" s="38">
        <f t="shared" si="39"/>
        <v>0</v>
      </c>
      <c r="T30" s="38">
        <f t="shared" si="39"/>
        <v>0</v>
      </c>
      <c r="U30" s="38">
        <f t="shared" si="39"/>
        <v>0</v>
      </c>
      <c r="V30" s="38">
        <f t="shared" si="39"/>
        <v>0</v>
      </c>
      <c r="W30" s="38">
        <f t="shared" si="39"/>
        <v>0</v>
      </c>
      <c r="X30" s="38">
        <f t="shared" si="39"/>
        <v>0</v>
      </c>
      <c r="Y30" s="38">
        <f t="shared" si="39"/>
        <v>0</v>
      </c>
      <c r="Z30" s="38">
        <f t="shared" si="39"/>
        <v>0</v>
      </c>
      <c r="AA30" s="38">
        <f t="shared" si="39"/>
        <v>0</v>
      </c>
      <c r="AC30" s="75">
        <f t="shared" si="35"/>
        <v>0</v>
      </c>
      <c r="AD30" s="46">
        <f t="shared" si="36"/>
        <v>0</v>
      </c>
      <c r="AE30" s="46">
        <f t="shared" si="37"/>
        <v>0</v>
      </c>
      <c r="AF30" s="46"/>
      <c r="AH30" s="54"/>
    </row>
    <row r="31" spans="1:34" s="32" customFormat="1" x14ac:dyDescent="0.2">
      <c r="A31" s="68" t="s">
        <v>28</v>
      </c>
      <c r="B31" s="68" t="s">
        <v>36</v>
      </c>
      <c r="C31" s="78" t="s">
        <v>0</v>
      </c>
      <c r="D31" s="73">
        <f t="shared" ref="D31:AA31" si="40">D76</f>
        <v>135</v>
      </c>
      <c r="E31" s="73">
        <f t="shared" si="40"/>
        <v>135</v>
      </c>
      <c r="F31" s="73">
        <f t="shared" si="40"/>
        <v>135</v>
      </c>
      <c r="G31" s="73">
        <f t="shared" si="40"/>
        <v>135</v>
      </c>
      <c r="H31" s="73">
        <f t="shared" si="40"/>
        <v>135</v>
      </c>
      <c r="I31" s="73">
        <f t="shared" si="40"/>
        <v>135</v>
      </c>
      <c r="J31" s="73">
        <f t="shared" si="40"/>
        <v>135</v>
      </c>
      <c r="K31" s="73">
        <f t="shared" si="40"/>
        <v>135</v>
      </c>
      <c r="L31" s="73">
        <f t="shared" si="40"/>
        <v>135</v>
      </c>
      <c r="M31" s="73">
        <f t="shared" si="40"/>
        <v>135</v>
      </c>
      <c r="N31" s="73">
        <f t="shared" si="40"/>
        <v>135</v>
      </c>
      <c r="O31" s="73">
        <f t="shared" si="40"/>
        <v>135</v>
      </c>
      <c r="P31" s="73">
        <f t="shared" si="40"/>
        <v>135</v>
      </c>
      <c r="Q31" s="73">
        <f t="shared" si="40"/>
        <v>135</v>
      </c>
      <c r="R31" s="73">
        <f t="shared" si="40"/>
        <v>135</v>
      </c>
      <c r="S31" s="73">
        <f t="shared" si="40"/>
        <v>135</v>
      </c>
      <c r="T31" s="73">
        <f t="shared" si="40"/>
        <v>135</v>
      </c>
      <c r="U31" s="73">
        <f t="shared" si="40"/>
        <v>135</v>
      </c>
      <c r="V31" s="73">
        <f t="shared" si="40"/>
        <v>135</v>
      </c>
      <c r="W31" s="73">
        <f t="shared" si="40"/>
        <v>135</v>
      </c>
      <c r="X31" s="73">
        <f t="shared" si="40"/>
        <v>135</v>
      </c>
      <c r="Y31" s="73">
        <f t="shared" si="40"/>
        <v>135</v>
      </c>
      <c r="Z31" s="73">
        <f t="shared" si="40"/>
        <v>135</v>
      </c>
      <c r="AA31" s="73">
        <f t="shared" si="40"/>
        <v>135</v>
      </c>
      <c r="AC31" s="115">
        <f>MAX(D31:AA31)</f>
        <v>135</v>
      </c>
      <c r="AD31" s="72">
        <f>MIN(D31:AA31)</f>
        <v>135</v>
      </c>
      <c r="AE31" s="72">
        <f>AVERAGE(D31:AA31)</f>
        <v>135</v>
      </c>
      <c r="AF31" s="114"/>
      <c r="AH31" s="119" t="s">
        <v>166</v>
      </c>
    </row>
    <row r="32" spans="1:34" s="32" customFormat="1" x14ac:dyDescent="0.2">
      <c r="A32" s="68"/>
      <c r="B32" s="68"/>
      <c r="C32" s="78" t="s">
        <v>1</v>
      </c>
      <c r="D32" s="73">
        <f t="shared" ref="D32:AA32" si="41">D77</f>
        <v>135</v>
      </c>
      <c r="E32" s="73">
        <f t="shared" si="41"/>
        <v>135</v>
      </c>
      <c r="F32" s="73">
        <f t="shared" si="41"/>
        <v>135</v>
      </c>
      <c r="G32" s="73">
        <f t="shared" si="41"/>
        <v>135</v>
      </c>
      <c r="H32" s="73">
        <f t="shared" si="41"/>
        <v>135</v>
      </c>
      <c r="I32" s="73">
        <f t="shared" si="41"/>
        <v>135</v>
      </c>
      <c r="J32" s="73">
        <f t="shared" si="41"/>
        <v>135</v>
      </c>
      <c r="K32" s="73">
        <f t="shared" si="41"/>
        <v>135</v>
      </c>
      <c r="L32" s="73">
        <f t="shared" si="41"/>
        <v>135</v>
      </c>
      <c r="M32" s="73">
        <f t="shared" si="41"/>
        <v>135</v>
      </c>
      <c r="N32" s="73">
        <f t="shared" si="41"/>
        <v>135</v>
      </c>
      <c r="O32" s="73">
        <f t="shared" si="41"/>
        <v>135</v>
      </c>
      <c r="P32" s="73">
        <f t="shared" si="41"/>
        <v>135</v>
      </c>
      <c r="Q32" s="73">
        <f t="shared" si="41"/>
        <v>135</v>
      </c>
      <c r="R32" s="73">
        <f t="shared" si="41"/>
        <v>135</v>
      </c>
      <c r="S32" s="73">
        <f t="shared" si="41"/>
        <v>135</v>
      </c>
      <c r="T32" s="73">
        <f t="shared" si="41"/>
        <v>135</v>
      </c>
      <c r="U32" s="73">
        <f t="shared" si="41"/>
        <v>135</v>
      </c>
      <c r="V32" s="73">
        <f t="shared" si="41"/>
        <v>135</v>
      </c>
      <c r="W32" s="73">
        <f t="shared" si="41"/>
        <v>135</v>
      </c>
      <c r="X32" s="73">
        <f t="shared" si="41"/>
        <v>135</v>
      </c>
      <c r="Y32" s="73">
        <f t="shared" si="41"/>
        <v>135</v>
      </c>
      <c r="Z32" s="73">
        <f t="shared" si="41"/>
        <v>135</v>
      </c>
      <c r="AA32" s="73">
        <f t="shared" si="41"/>
        <v>135</v>
      </c>
      <c r="AC32" s="115">
        <f>MAX(D32:AA32)</f>
        <v>135</v>
      </c>
      <c r="AD32" s="72">
        <f>MIN(D32:AA32)</f>
        <v>135</v>
      </c>
      <c r="AE32" s="72">
        <f>AVERAGE(D32:AA32)</f>
        <v>135</v>
      </c>
      <c r="AF32" s="114"/>
      <c r="AH32" s="119"/>
    </row>
    <row r="33" spans="1:36" s="32" customFormat="1" x14ac:dyDescent="0.2">
      <c r="A33" s="68"/>
      <c r="B33" s="68"/>
      <c r="C33" s="78" t="s">
        <v>2</v>
      </c>
      <c r="D33" s="73">
        <f t="shared" ref="D33:AA33" si="42">D78</f>
        <v>135</v>
      </c>
      <c r="E33" s="73">
        <f t="shared" si="42"/>
        <v>135</v>
      </c>
      <c r="F33" s="73">
        <f t="shared" si="42"/>
        <v>135</v>
      </c>
      <c r="G33" s="73">
        <f t="shared" si="42"/>
        <v>135</v>
      </c>
      <c r="H33" s="73">
        <f t="shared" si="42"/>
        <v>135</v>
      </c>
      <c r="I33" s="73">
        <f t="shared" si="42"/>
        <v>135</v>
      </c>
      <c r="J33" s="73">
        <f t="shared" si="42"/>
        <v>135</v>
      </c>
      <c r="K33" s="73">
        <f t="shared" si="42"/>
        <v>135</v>
      </c>
      <c r="L33" s="73">
        <f t="shared" si="42"/>
        <v>135</v>
      </c>
      <c r="M33" s="73">
        <f t="shared" si="42"/>
        <v>135</v>
      </c>
      <c r="N33" s="73">
        <f t="shared" si="42"/>
        <v>135</v>
      </c>
      <c r="O33" s="73">
        <f t="shared" si="42"/>
        <v>135</v>
      </c>
      <c r="P33" s="73">
        <f t="shared" si="42"/>
        <v>135</v>
      </c>
      <c r="Q33" s="73">
        <f t="shared" si="42"/>
        <v>135</v>
      </c>
      <c r="R33" s="73">
        <f t="shared" si="42"/>
        <v>135</v>
      </c>
      <c r="S33" s="73">
        <f t="shared" si="42"/>
        <v>135</v>
      </c>
      <c r="T33" s="73">
        <f t="shared" si="42"/>
        <v>135</v>
      </c>
      <c r="U33" s="73">
        <f t="shared" si="42"/>
        <v>135</v>
      </c>
      <c r="V33" s="73">
        <f t="shared" si="42"/>
        <v>135</v>
      </c>
      <c r="W33" s="73">
        <f t="shared" si="42"/>
        <v>135</v>
      </c>
      <c r="X33" s="73">
        <f t="shared" si="42"/>
        <v>135</v>
      </c>
      <c r="Y33" s="73">
        <f t="shared" si="42"/>
        <v>135</v>
      </c>
      <c r="Z33" s="73">
        <f t="shared" si="42"/>
        <v>135</v>
      </c>
      <c r="AA33" s="73">
        <f t="shared" si="42"/>
        <v>135</v>
      </c>
      <c r="AC33" s="115">
        <f>MAX(D33:AA33)</f>
        <v>135</v>
      </c>
      <c r="AD33" s="72">
        <f>MIN(D33:AA33)</f>
        <v>135</v>
      </c>
      <c r="AE33" s="72">
        <f>AVERAGE(D33:AA33)</f>
        <v>135</v>
      </c>
      <c r="AF33" s="114"/>
      <c r="AH33" s="119"/>
    </row>
    <row r="34" spans="1:36" s="32" customFormat="1" x14ac:dyDescent="0.2">
      <c r="A34" s="33" t="s">
        <v>40</v>
      </c>
      <c r="B34" s="33" t="s">
        <v>29</v>
      </c>
      <c r="C34" s="45" t="s">
        <v>0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C34" s="75">
        <f t="shared" ref="AC34:AC39" si="43">MAX(D34:AA34)</f>
        <v>1</v>
      </c>
      <c r="AD34" s="46">
        <f t="shared" ref="AD34:AD39" si="44">MIN(D34:AA34)</f>
        <v>1</v>
      </c>
      <c r="AE34" s="46">
        <f t="shared" ref="AE34:AE39" si="45">SUM(D34:AA34)</f>
        <v>24</v>
      </c>
      <c r="AF34" s="39">
        <f>SUMPRODUCT(AE34:AE36,Notes!$C$49:$C$51)</f>
        <v>8760</v>
      </c>
      <c r="AH34" s="120" t="s">
        <v>167</v>
      </c>
    </row>
    <row r="35" spans="1:36" s="32" customFormat="1" x14ac:dyDescent="0.2">
      <c r="A35" s="33"/>
      <c r="B35" s="33"/>
      <c r="C35" s="45" t="s">
        <v>1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C35" s="75">
        <f t="shared" si="43"/>
        <v>1</v>
      </c>
      <c r="AD35" s="46">
        <f t="shared" si="44"/>
        <v>1</v>
      </c>
      <c r="AE35" s="46">
        <f t="shared" si="45"/>
        <v>24</v>
      </c>
      <c r="AF35" s="46"/>
      <c r="AH35" s="54" t="s">
        <v>168</v>
      </c>
    </row>
    <row r="36" spans="1:36" s="32" customFormat="1" x14ac:dyDescent="0.2">
      <c r="A36" s="33"/>
      <c r="B36" s="33"/>
      <c r="C36" s="45" t="s">
        <v>2</v>
      </c>
      <c r="D36" s="38">
        <v>1</v>
      </c>
      <c r="E36" s="38">
        <v>1</v>
      </c>
      <c r="F36" s="38">
        <v>1</v>
      </c>
      <c r="G36" s="38">
        <v>1</v>
      </c>
      <c r="H36" s="38">
        <v>1</v>
      </c>
      <c r="I36" s="38">
        <v>1</v>
      </c>
      <c r="J36" s="38">
        <v>1</v>
      </c>
      <c r="K36" s="38">
        <v>1</v>
      </c>
      <c r="L36" s="38">
        <v>1</v>
      </c>
      <c r="M36" s="38">
        <v>1</v>
      </c>
      <c r="N36" s="38">
        <v>1</v>
      </c>
      <c r="O36" s="38">
        <v>1</v>
      </c>
      <c r="P36" s="38">
        <v>1</v>
      </c>
      <c r="Q36" s="38">
        <v>1</v>
      </c>
      <c r="R36" s="38">
        <v>1</v>
      </c>
      <c r="S36" s="38">
        <v>1</v>
      </c>
      <c r="T36" s="38">
        <v>1</v>
      </c>
      <c r="U36" s="38">
        <v>1</v>
      </c>
      <c r="V36" s="38">
        <v>1</v>
      </c>
      <c r="W36" s="38">
        <v>1</v>
      </c>
      <c r="X36" s="38">
        <v>1</v>
      </c>
      <c r="Y36" s="38">
        <v>1</v>
      </c>
      <c r="Z36" s="38">
        <v>1</v>
      </c>
      <c r="AA36" s="38">
        <v>1</v>
      </c>
      <c r="AC36" s="75">
        <f t="shared" si="43"/>
        <v>1</v>
      </c>
      <c r="AD36" s="46">
        <f t="shared" si="44"/>
        <v>1</v>
      </c>
      <c r="AE36" s="46">
        <f t="shared" si="45"/>
        <v>24</v>
      </c>
      <c r="AF36" s="46"/>
      <c r="AH36" s="54"/>
    </row>
    <row r="37" spans="1:36" s="32" customFormat="1" x14ac:dyDescent="0.2">
      <c r="A37" s="68" t="s">
        <v>39</v>
      </c>
      <c r="B37" s="68" t="s">
        <v>29</v>
      </c>
      <c r="C37" s="78" t="s">
        <v>0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>
        <v>1</v>
      </c>
      <c r="S37" s="70">
        <v>1</v>
      </c>
      <c r="T37" s="70">
        <v>1</v>
      </c>
      <c r="U37" s="70">
        <v>1</v>
      </c>
      <c r="V37" s="70">
        <v>1</v>
      </c>
      <c r="W37" s="70">
        <v>1</v>
      </c>
      <c r="X37" s="70">
        <v>1</v>
      </c>
      <c r="Y37" s="70">
        <v>1</v>
      </c>
      <c r="Z37" s="70">
        <v>1</v>
      </c>
      <c r="AA37" s="70">
        <v>1</v>
      </c>
      <c r="AC37" s="113">
        <f t="shared" si="43"/>
        <v>1</v>
      </c>
      <c r="AD37" s="114">
        <f t="shared" si="44"/>
        <v>1</v>
      </c>
      <c r="AE37" s="114">
        <f t="shared" si="45"/>
        <v>24</v>
      </c>
      <c r="AF37" s="71">
        <f>SUMPRODUCT(AE37:AE39,Notes!$C$49:$C$51)</f>
        <v>8760</v>
      </c>
      <c r="AH37" s="118" t="s">
        <v>167</v>
      </c>
    </row>
    <row r="38" spans="1:36" s="32" customFormat="1" x14ac:dyDescent="0.2">
      <c r="A38" s="68"/>
      <c r="B38" s="68"/>
      <c r="C38" s="78" t="s">
        <v>1</v>
      </c>
      <c r="D38" s="70">
        <v>1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1</v>
      </c>
      <c r="T38" s="70">
        <v>1</v>
      </c>
      <c r="U38" s="70">
        <v>1</v>
      </c>
      <c r="V38" s="70">
        <v>1</v>
      </c>
      <c r="W38" s="70">
        <v>1</v>
      </c>
      <c r="X38" s="70">
        <v>1</v>
      </c>
      <c r="Y38" s="70">
        <v>1</v>
      </c>
      <c r="Z38" s="70">
        <v>1</v>
      </c>
      <c r="AA38" s="70">
        <v>1</v>
      </c>
      <c r="AC38" s="113">
        <f t="shared" si="43"/>
        <v>1</v>
      </c>
      <c r="AD38" s="114">
        <f t="shared" si="44"/>
        <v>1</v>
      </c>
      <c r="AE38" s="114">
        <f t="shared" si="45"/>
        <v>24</v>
      </c>
      <c r="AF38" s="114"/>
      <c r="AH38" s="119" t="s">
        <v>168</v>
      </c>
    </row>
    <row r="39" spans="1:36" s="32" customFormat="1" x14ac:dyDescent="0.2">
      <c r="A39" s="68"/>
      <c r="B39" s="68"/>
      <c r="C39" s="78" t="s">
        <v>2</v>
      </c>
      <c r="D39" s="70">
        <v>1</v>
      </c>
      <c r="E39" s="70">
        <v>1</v>
      </c>
      <c r="F39" s="70">
        <v>1</v>
      </c>
      <c r="G39" s="70">
        <v>1</v>
      </c>
      <c r="H39" s="70">
        <v>1</v>
      </c>
      <c r="I39" s="70">
        <v>1</v>
      </c>
      <c r="J39" s="70">
        <v>1</v>
      </c>
      <c r="K39" s="70">
        <v>1</v>
      </c>
      <c r="L39" s="70">
        <v>1</v>
      </c>
      <c r="M39" s="70">
        <v>1</v>
      </c>
      <c r="N39" s="70">
        <v>1</v>
      </c>
      <c r="O39" s="70">
        <v>1</v>
      </c>
      <c r="P39" s="70">
        <v>1</v>
      </c>
      <c r="Q39" s="70">
        <v>1</v>
      </c>
      <c r="R39" s="70">
        <v>1</v>
      </c>
      <c r="S39" s="70">
        <v>1</v>
      </c>
      <c r="T39" s="70">
        <v>1</v>
      </c>
      <c r="U39" s="70">
        <v>1</v>
      </c>
      <c r="V39" s="70">
        <v>1</v>
      </c>
      <c r="W39" s="70">
        <v>1</v>
      </c>
      <c r="X39" s="70">
        <v>1</v>
      </c>
      <c r="Y39" s="70">
        <v>1</v>
      </c>
      <c r="Z39" s="70">
        <v>1</v>
      </c>
      <c r="AA39" s="70">
        <v>1</v>
      </c>
      <c r="AC39" s="113">
        <f t="shared" si="43"/>
        <v>1</v>
      </c>
      <c r="AD39" s="114">
        <f t="shared" si="44"/>
        <v>1</v>
      </c>
      <c r="AE39" s="114">
        <f t="shared" si="45"/>
        <v>24</v>
      </c>
      <c r="AF39" s="114"/>
      <c r="AH39" s="119"/>
    </row>
    <row r="40" spans="1:36" s="32" customFormat="1" x14ac:dyDescent="0.2">
      <c r="A40" s="33" t="s">
        <v>34</v>
      </c>
      <c r="B40" s="33" t="s">
        <v>29</v>
      </c>
      <c r="C40" s="45" t="s">
        <v>0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C40" s="75">
        <f>MAX(D40:AA40)</f>
        <v>1</v>
      </c>
      <c r="AD40" s="46">
        <f>MIN(D40:AA40)</f>
        <v>1</v>
      </c>
      <c r="AE40" s="46">
        <f>SUM(D40:AA40)</f>
        <v>24</v>
      </c>
      <c r="AF40" s="39">
        <f>SUMPRODUCT(AE40:AE42,Notes!$C$49:$C$51)</f>
        <v>8760</v>
      </c>
      <c r="AH40" s="120" t="s">
        <v>167</v>
      </c>
    </row>
    <row r="41" spans="1:36" s="32" customFormat="1" x14ac:dyDescent="0.2">
      <c r="A41" s="33"/>
      <c r="B41" s="33"/>
      <c r="C41" s="45" t="s">
        <v>1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8">
        <v>1</v>
      </c>
      <c r="AA41" s="38">
        <v>1</v>
      </c>
      <c r="AC41" s="75">
        <f>MAX(D41:AA41)</f>
        <v>1</v>
      </c>
      <c r="AD41" s="46">
        <f>MIN(D41:AA41)</f>
        <v>1</v>
      </c>
      <c r="AE41" s="46">
        <f>SUM(D41:AA41)</f>
        <v>24</v>
      </c>
      <c r="AF41" s="46"/>
      <c r="AH41" s="54" t="s">
        <v>168</v>
      </c>
    </row>
    <row r="42" spans="1:36" s="32" customFormat="1" x14ac:dyDescent="0.2">
      <c r="A42" s="33"/>
      <c r="B42" s="33"/>
      <c r="C42" s="45" t="s">
        <v>2</v>
      </c>
      <c r="D42" s="38">
        <v>1</v>
      </c>
      <c r="E42" s="38">
        <v>1</v>
      </c>
      <c r="F42" s="38">
        <v>1</v>
      </c>
      <c r="G42" s="38">
        <v>1</v>
      </c>
      <c r="H42" s="38">
        <v>1</v>
      </c>
      <c r="I42" s="38">
        <v>1</v>
      </c>
      <c r="J42" s="38">
        <v>1</v>
      </c>
      <c r="K42" s="38">
        <v>1</v>
      </c>
      <c r="L42" s="38">
        <v>1</v>
      </c>
      <c r="M42" s="38">
        <v>1</v>
      </c>
      <c r="N42" s="38">
        <v>1</v>
      </c>
      <c r="O42" s="38">
        <v>1</v>
      </c>
      <c r="P42" s="38">
        <v>1</v>
      </c>
      <c r="Q42" s="38">
        <v>1</v>
      </c>
      <c r="R42" s="38">
        <v>1</v>
      </c>
      <c r="S42" s="38">
        <v>1</v>
      </c>
      <c r="T42" s="38">
        <v>1</v>
      </c>
      <c r="U42" s="38">
        <v>1</v>
      </c>
      <c r="V42" s="38">
        <v>1</v>
      </c>
      <c r="W42" s="38">
        <v>1</v>
      </c>
      <c r="X42" s="38">
        <v>1</v>
      </c>
      <c r="Y42" s="38">
        <v>1</v>
      </c>
      <c r="Z42" s="38">
        <v>1</v>
      </c>
      <c r="AA42" s="38">
        <v>1</v>
      </c>
      <c r="AC42" s="75">
        <f>MAX(D42:AA42)</f>
        <v>1</v>
      </c>
      <c r="AD42" s="46">
        <f>MIN(D42:AA42)</f>
        <v>1</v>
      </c>
      <c r="AE42" s="46">
        <f>SUM(D42:AA42)</f>
        <v>24</v>
      </c>
      <c r="AF42" s="46"/>
      <c r="AH42" s="54"/>
    </row>
    <row r="43" spans="1:36" s="32" customFormat="1" x14ac:dyDescent="0.2">
      <c r="A43" s="68" t="s">
        <v>38</v>
      </c>
      <c r="B43" s="68" t="s">
        <v>29</v>
      </c>
      <c r="C43" s="78" t="s">
        <v>0</v>
      </c>
      <c r="D43" s="70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0">
        <v>1</v>
      </c>
      <c r="AC43" s="113">
        <f t="shared" ref="AC43:AC45" si="46">MAX(D43:AA43)</f>
        <v>1</v>
      </c>
      <c r="AD43" s="114">
        <f t="shared" ref="AD43:AD45" si="47">MIN(D43:AA43)</f>
        <v>1</v>
      </c>
      <c r="AE43" s="114">
        <f t="shared" ref="AE43:AE45" si="48">SUM(D43:AA43)</f>
        <v>24</v>
      </c>
      <c r="AF43" s="71">
        <f>SUMPRODUCT(AE43:AE45,Notes!$C$49:$C$51)</f>
        <v>8760</v>
      </c>
      <c r="AH43" s="118" t="s">
        <v>167</v>
      </c>
    </row>
    <row r="44" spans="1:36" s="32" customFormat="1" x14ac:dyDescent="0.2">
      <c r="A44" s="68"/>
      <c r="B44" s="68"/>
      <c r="C44" s="78" t="s">
        <v>1</v>
      </c>
      <c r="D44" s="70">
        <v>1</v>
      </c>
      <c r="E44" s="70">
        <v>1</v>
      </c>
      <c r="F44" s="70">
        <v>1</v>
      </c>
      <c r="G44" s="70">
        <v>1</v>
      </c>
      <c r="H44" s="70">
        <v>1</v>
      </c>
      <c r="I44" s="70">
        <v>1</v>
      </c>
      <c r="J44" s="70">
        <v>1</v>
      </c>
      <c r="K44" s="70">
        <v>1</v>
      </c>
      <c r="L44" s="70">
        <v>1</v>
      </c>
      <c r="M44" s="70">
        <v>1</v>
      </c>
      <c r="N44" s="70">
        <v>1</v>
      </c>
      <c r="O44" s="70">
        <v>1</v>
      </c>
      <c r="P44" s="70">
        <v>1</v>
      </c>
      <c r="Q44" s="70">
        <v>1</v>
      </c>
      <c r="R44" s="70">
        <v>1</v>
      </c>
      <c r="S44" s="70">
        <v>1</v>
      </c>
      <c r="T44" s="70">
        <v>1</v>
      </c>
      <c r="U44" s="70">
        <v>1</v>
      </c>
      <c r="V44" s="70">
        <v>1</v>
      </c>
      <c r="W44" s="70">
        <v>1</v>
      </c>
      <c r="X44" s="70">
        <v>1</v>
      </c>
      <c r="Y44" s="70">
        <v>1</v>
      </c>
      <c r="Z44" s="70">
        <v>1</v>
      </c>
      <c r="AA44" s="70">
        <v>1</v>
      </c>
      <c r="AC44" s="113">
        <f t="shared" si="46"/>
        <v>1</v>
      </c>
      <c r="AD44" s="114">
        <f t="shared" si="47"/>
        <v>1</v>
      </c>
      <c r="AE44" s="114">
        <f t="shared" si="48"/>
        <v>24</v>
      </c>
      <c r="AF44" s="114"/>
      <c r="AH44" s="119" t="s">
        <v>168</v>
      </c>
    </row>
    <row r="45" spans="1:36" s="32" customFormat="1" x14ac:dyDescent="0.2">
      <c r="A45" s="102"/>
      <c r="B45" s="102"/>
      <c r="C45" s="105" t="s">
        <v>2</v>
      </c>
      <c r="D45" s="104">
        <v>1</v>
      </c>
      <c r="E45" s="104">
        <v>1</v>
      </c>
      <c r="F45" s="104">
        <v>1</v>
      </c>
      <c r="G45" s="104">
        <v>1</v>
      </c>
      <c r="H45" s="104">
        <v>1</v>
      </c>
      <c r="I45" s="104">
        <v>1</v>
      </c>
      <c r="J45" s="104">
        <v>1</v>
      </c>
      <c r="K45" s="104">
        <v>1</v>
      </c>
      <c r="L45" s="104">
        <v>1</v>
      </c>
      <c r="M45" s="104">
        <v>1</v>
      </c>
      <c r="N45" s="104">
        <v>1</v>
      </c>
      <c r="O45" s="104">
        <v>1</v>
      </c>
      <c r="P45" s="104">
        <v>1</v>
      </c>
      <c r="Q45" s="104">
        <v>1</v>
      </c>
      <c r="R45" s="104">
        <v>1</v>
      </c>
      <c r="S45" s="104">
        <v>1</v>
      </c>
      <c r="T45" s="104">
        <v>1</v>
      </c>
      <c r="U45" s="104">
        <v>1</v>
      </c>
      <c r="V45" s="104">
        <v>1</v>
      </c>
      <c r="W45" s="104">
        <v>1</v>
      </c>
      <c r="X45" s="104">
        <v>1</v>
      </c>
      <c r="Y45" s="104">
        <v>1</v>
      </c>
      <c r="Z45" s="104">
        <v>1</v>
      </c>
      <c r="AA45" s="104">
        <v>1</v>
      </c>
      <c r="AC45" s="116">
        <f t="shared" si="46"/>
        <v>1</v>
      </c>
      <c r="AD45" s="117">
        <f t="shared" si="47"/>
        <v>1</v>
      </c>
      <c r="AE45" s="117">
        <f t="shared" si="48"/>
        <v>24</v>
      </c>
      <c r="AF45" s="117"/>
      <c r="AH45" s="121"/>
      <c r="AJ45" s="36"/>
    </row>
    <row r="46" spans="1:36" x14ac:dyDescent="0.2">
      <c r="C46" s="45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C46" s="80"/>
      <c r="AD46" s="47"/>
      <c r="AE46" s="47"/>
      <c r="AF46" s="47"/>
      <c r="AH46" s="94"/>
    </row>
    <row r="47" spans="1:36" hidden="1" x14ac:dyDescent="0.2">
      <c r="A47" s="27" t="s">
        <v>156</v>
      </c>
    </row>
    <row r="48" spans="1:36" hidden="1" x14ac:dyDescent="0.2">
      <c r="A48" s="33" t="s">
        <v>15</v>
      </c>
      <c r="C48" s="33" t="s">
        <v>19</v>
      </c>
    </row>
    <row r="49" spans="1:33" hidden="1" x14ac:dyDescent="0.2">
      <c r="O49" s="93" t="s">
        <v>5</v>
      </c>
      <c r="P49" s="93"/>
    </row>
    <row r="50" spans="1:33" hidden="1" x14ac:dyDescent="0.2">
      <c r="A50" s="52" t="s">
        <v>3</v>
      </c>
      <c r="B50" s="52"/>
      <c r="C50" s="52" t="s">
        <v>4</v>
      </c>
      <c r="D50" s="64">
        <v>1</v>
      </c>
      <c r="E50" s="64">
        <v>2</v>
      </c>
      <c r="F50" s="64">
        <v>3</v>
      </c>
      <c r="G50" s="64">
        <v>4</v>
      </c>
      <c r="H50" s="64">
        <v>5</v>
      </c>
      <c r="I50" s="64">
        <v>6</v>
      </c>
      <c r="J50" s="64">
        <v>7</v>
      </c>
      <c r="K50" s="64">
        <v>8</v>
      </c>
      <c r="L50" s="64">
        <v>9</v>
      </c>
      <c r="M50" s="64">
        <v>10</v>
      </c>
      <c r="N50" s="64">
        <v>11</v>
      </c>
      <c r="O50" s="64">
        <v>12</v>
      </c>
      <c r="P50" s="64">
        <v>13</v>
      </c>
      <c r="Q50" s="64">
        <v>14</v>
      </c>
      <c r="R50" s="64">
        <v>15</v>
      </c>
      <c r="S50" s="64">
        <v>16</v>
      </c>
      <c r="T50" s="64">
        <v>17</v>
      </c>
      <c r="U50" s="64">
        <v>18</v>
      </c>
      <c r="V50" s="64">
        <v>19</v>
      </c>
      <c r="W50" s="64">
        <v>20</v>
      </c>
      <c r="X50" s="64">
        <v>21</v>
      </c>
      <c r="Y50" s="64">
        <v>22</v>
      </c>
      <c r="Z50" s="64">
        <v>23</v>
      </c>
      <c r="AA50" s="64">
        <v>24</v>
      </c>
      <c r="AC50" s="64" t="s">
        <v>43</v>
      </c>
      <c r="AD50" s="37" t="s">
        <v>44</v>
      </c>
      <c r="AE50" s="64" t="s">
        <v>95</v>
      </c>
      <c r="AF50" s="37" t="s">
        <v>97</v>
      </c>
    </row>
    <row r="51" spans="1:33" hidden="1" x14ac:dyDescent="0.2">
      <c r="A51" s="68" t="s">
        <v>30</v>
      </c>
      <c r="B51" s="68" t="s">
        <v>29</v>
      </c>
      <c r="C51" s="69" t="s">
        <v>0</v>
      </c>
      <c r="D51" s="70">
        <v>0</v>
      </c>
      <c r="E51" s="70">
        <v>0</v>
      </c>
      <c r="F51" s="70">
        <v>0</v>
      </c>
      <c r="G51" s="70">
        <v>0</v>
      </c>
      <c r="H51" s="70">
        <v>0.05</v>
      </c>
      <c r="I51" s="70">
        <v>0.1</v>
      </c>
      <c r="J51" s="70">
        <v>0.25</v>
      </c>
      <c r="K51" s="70">
        <v>0.65</v>
      </c>
      <c r="L51" s="70">
        <v>0.65</v>
      </c>
      <c r="M51" s="70">
        <v>0.65</v>
      </c>
      <c r="N51" s="70">
        <v>0.65</v>
      </c>
      <c r="O51" s="70">
        <v>0.6</v>
      </c>
      <c r="P51" s="70">
        <v>0.6</v>
      </c>
      <c r="Q51" s="70">
        <v>0.65</v>
      </c>
      <c r="R51" s="70">
        <v>0.65</v>
      </c>
      <c r="S51" s="70">
        <v>0.65</v>
      </c>
      <c r="T51" s="70">
        <v>0.65</v>
      </c>
      <c r="U51" s="70">
        <v>0.4</v>
      </c>
      <c r="V51" s="70">
        <v>0.25</v>
      </c>
      <c r="W51" s="70">
        <v>0.1</v>
      </c>
      <c r="X51" s="70">
        <v>0.05</v>
      </c>
      <c r="Y51" s="70">
        <v>0.05</v>
      </c>
      <c r="Z51" s="70">
        <v>0.05</v>
      </c>
      <c r="AA51" s="70">
        <v>0</v>
      </c>
      <c r="AB51" s="79"/>
      <c r="AC51" s="75">
        <f>MAX(D51:AA51)</f>
        <v>0.65</v>
      </c>
      <c r="AD51" s="46">
        <f>MIN(D51:AA51)</f>
        <v>0</v>
      </c>
      <c r="AE51" s="46">
        <f>SUM(D51:AA51)</f>
        <v>7.7000000000000011</v>
      </c>
      <c r="AF51" s="39">
        <f>SUMPRODUCT(AE51:AE53,Notes!$C$49:$C$51)</f>
        <v>2061.4000000000005</v>
      </c>
      <c r="AG51" s="95"/>
    </row>
    <row r="52" spans="1:33" hidden="1" x14ac:dyDescent="0.2">
      <c r="A52" s="68"/>
      <c r="B52" s="68"/>
      <c r="C52" s="69" t="s">
        <v>1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0.05</v>
      </c>
      <c r="K52" s="70">
        <v>0.15</v>
      </c>
      <c r="L52" s="70">
        <v>0.15</v>
      </c>
      <c r="M52" s="70">
        <v>0.15</v>
      </c>
      <c r="N52" s="70">
        <v>0.15</v>
      </c>
      <c r="O52" s="70">
        <v>0.15</v>
      </c>
      <c r="P52" s="70">
        <v>0.15</v>
      </c>
      <c r="Q52" s="70">
        <v>0.15</v>
      </c>
      <c r="R52" s="70">
        <v>0.15</v>
      </c>
      <c r="S52" s="70">
        <v>0.15</v>
      </c>
      <c r="T52" s="70">
        <v>0.15</v>
      </c>
      <c r="U52" s="70">
        <v>0.05</v>
      </c>
      <c r="V52" s="70">
        <v>0.05</v>
      </c>
      <c r="W52" s="70">
        <v>0.05</v>
      </c>
      <c r="X52" s="70">
        <v>0</v>
      </c>
      <c r="Y52" s="70">
        <v>0</v>
      </c>
      <c r="Z52" s="70">
        <v>0</v>
      </c>
      <c r="AA52" s="70">
        <v>0</v>
      </c>
      <c r="AB52" s="79"/>
      <c r="AC52" s="75">
        <f t="shared" ref="AC52:AC59" si="49">MAX(D52:AA52)</f>
        <v>0.15</v>
      </c>
      <c r="AD52" s="46">
        <f t="shared" ref="AD52:AD59" si="50">MIN(D52:AA52)</f>
        <v>0</v>
      </c>
      <c r="AE52" s="46">
        <f t="shared" ref="AE52:AE59" si="51">SUM(D52:AA52)</f>
        <v>1.7</v>
      </c>
      <c r="AF52" s="46"/>
      <c r="AG52" s="95"/>
    </row>
    <row r="53" spans="1:33" hidden="1" x14ac:dyDescent="0.2">
      <c r="A53" s="68"/>
      <c r="B53" s="68"/>
      <c r="C53" s="69" t="s">
        <v>2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0.05</v>
      </c>
      <c r="L53" s="70">
        <v>0.05</v>
      </c>
      <c r="M53" s="70">
        <v>0.05</v>
      </c>
      <c r="N53" s="70">
        <v>0.05</v>
      </c>
      <c r="O53" s="70">
        <v>0.05</v>
      </c>
      <c r="P53" s="70">
        <v>0.05</v>
      </c>
      <c r="Q53" s="70">
        <v>0.05</v>
      </c>
      <c r="R53" s="70">
        <v>0.05</v>
      </c>
      <c r="S53" s="70">
        <v>0.05</v>
      </c>
      <c r="T53" s="70">
        <v>0.05</v>
      </c>
      <c r="U53" s="70">
        <v>0.05</v>
      </c>
      <c r="V53" s="70">
        <v>0.05</v>
      </c>
      <c r="W53" s="70">
        <v>0.05</v>
      </c>
      <c r="X53" s="70">
        <v>0</v>
      </c>
      <c r="Y53" s="70">
        <v>0</v>
      </c>
      <c r="Z53" s="70">
        <v>0</v>
      </c>
      <c r="AA53" s="70">
        <v>0</v>
      </c>
      <c r="AB53" s="79"/>
      <c r="AC53" s="106">
        <f t="shared" si="49"/>
        <v>0.05</v>
      </c>
      <c r="AD53" s="50">
        <f t="shared" si="50"/>
        <v>0</v>
      </c>
      <c r="AE53" s="50">
        <f t="shared" si="51"/>
        <v>0.65</v>
      </c>
      <c r="AF53" s="50"/>
      <c r="AG53" s="95"/>
    </row>
    <row r="54" spans="1:33" hidden="1" x14ac:dyDescent="0.2">
      <c r="A54" s="33" t="s">
        <v>31</v>
      </c>
      <c r="B54" s="33" t="s">
        <v>29</v>
      </c>
      <c r="C54" s="77" t="s">
        <v>0</v>
      </c>
      <c r="D54" s="38">
        <v>0.05</v>
      </c>
      <c r="E54" s="38">
        <v>0.05</v>
      </c>
      <c r="F54" s="38">
        <v>0.05</v>
      </c>
      <c r="G54" s="38">
        <v>0.05</v>
      </c>
      <c r="H54" s="38">
        <v>0.1</v>
      </c>
      <c r="I54" s="38">
        <v>0.2</v>
      </c>
      <c r="J54" s="38">
        <v>0.4</v>
      </c>
      <c r="K54" s="38">
        <v>0.7</v>
      </c>
      <c r="L54" s="38">
        <v>0.8</v>
      </c>
      <c r="M54" s="38">
        <v>0.85</v>
      </c>
      <c r="N54" s="38">
        <v>0.85</v>
      </c>
      <c r="O54" s="38">
        <v>0.85</v>
      </c>
      <c r="P54" s="38">
        <v>0.85</v>
      </c>
      <c r="Q54" s="38">
        <v>0.85</v>
      </c>
      <c r="R54" s="38">
        <v>0.85</v>
      </c>
      <c r="S54" s="38">
        <v>0.85</v>
      </c>
      <c r="T54" s="38">
        <v>0.85</v>
      </c>
      <c r="U54" s="38">
        <v>0.8</v>
      </c>
      <c r="V54" s="38">
        <v>0.35</v>
      </c>
      <c r="W54" s="38">
        <v>0.1</v>
      </c>
      <c r="X54" s="38">
        <v>0.1</v>
      </c>
      <c r="Y54" s="38">
        <v>0.1</v>
      </c>
      <c r="Z54" s="38">
        <v>0.1</v>
      </c>
      <c r="AA54" s="38">
        <v>0.1</v>
      </c>
      <c r="AB54" s="79"/>
      <c r="AC54" s="75">
        <f t="shared" si="49"/>
        <v>0.85</v>
      </c>
      <c r="AD54" s="46">
        <f t="shared" si="50"/>
        <v>0.05</v>
      </c>
      <c r="AE54" s="46">
        <f t="shared" si="51"/>
        <v>10.849999999999998</v>
      </c>
      <c r="AF54" s="39">
        <f>SUMPRODUCT(AE54:AE56,Notes!$C$49:$C$51)</f>
        <v>3062.4499999999994</v>
      </c>
      <c r="AG54" s="95"/>
    </row>
    <row r="55" spans="1:33" hidden="1" x14ac:dyDescent="0.2">
      <c r="C55" s="77" t="s">
        <v>1</v>
      </c>
      <c r="D55" s="38">
        <v>0.05</v>
      </c>
      <c r="E55" s="38">
        <v>0.05</v>
      </c>
      <c r="F55" s="38">
        <v>0.05</v>
      </c>
      <c r="G55" s="38">
        <v>0.05</v>
      </c>
      <c r="H55" s="38">
        <v>0.05</v>
      </c>
      <c r="I55" s="38">
        <v>0.1</v>
      </c>
      <c r="J55" s="38">
        <v>0.15</v>
      </c>
      <c r="K55" s="38">
        <v>0.25</v>
      </c>
      <c r="L55" s="38">
        <v>0.25</v>
      </c>
      <c r="M55" s="38">
        <v>0.25</v>
      </c>
      <c r="N55" s="38">
        <v>0.25</v>
      </c>
      <c r="O55" s="38">
        <v>0.25</v>
      </c>
      <c r="P55" s="38">
        <v>0.25</v>
      </c>
      <c r="Q55" s="38">
        <v>0.25</v>
      </c>
      <c r="R55" s="38">
        <v>0.2</v>
      </c>
      <c r="S55" s="38">
        <v>0.2</v>
      </c>
      <c r="T55" s="38">
        <v>0.2</v>
      </c>
      <c r="U55" s="38">
        <v>0.15</v>
      </c>
      <c r="V55" s="38">
        <v>0.1</v>
      </c>
      <c r="W55" s="38">
        <v>0.1</v>
      </c>
      <c r="X55" s="38">
        <v>0.1</v>
      </c>
      <c r="Y55" s="38">
        <v>0.1</v>
      </c>
      <c r="Z55" s="38">
        <v>0.1</v>
      </c>
      <c r="AA55" s="38">
        <v>0.1</v>
      </c>
      <c r="AB55" s="79"/>
      <c r="AC55" s="75">
        <f t="shared" si="49"/>
        <v>0.25</v>
      </c>
      <c r="AD55" s="46">
        <f t="shared" si="50"/>
        <v>0.05</v>
      </c>
      <c r="AE55" s="46">
        <f t="shared" si="51"/>
        <v>3.600000000000001</v>
      </c>
      <c r="AF55" s="46"/>
      <c r="AG55" s="95"/>
    </row>
    <row r="56" spans="1:33" hidden="1" x14ac:dyDescent="0.2">
      <c r="C56" s="77" t="s">
        <v>2</v>
      </c>
      <c r="D56" s="38">
        <v>0.05</v>
      </c>
      <c r="E56" s="38">
        <v>0.05</v>
      </c>
      <c r="F56" s="38">
        <v>0.05</v>
      </c>
      <c r="G56" s="38">
        <v>0.05</v>
      </c>
      <c r="H56" s="38">
        <v>0.05</v>
      </c>
      <c r="I56" s="38">
        <v>0.1</v>
      </c>
      <c r="J56" s="38">
        <v>0.1</v>
      </c>
      <c r="K56" s="38">
        <v>0.15</v>
      </c>
      <c r="L56" s="38">
        <v>0.15</v>
      </c>
      <c r="M56" s="38">
        <v>0.15</v>
      </c>
      <c r="N56" s="38">
        <v>0.15</v>
      </c>
      <c r="O56" s="38">
        <v>0.15</v>
      </c>
      <c r="P56" s="38">
        <v>0.15</v>
      </c>
      <c r="Q56" s="38">
        <v>0.15</v>
      </c>
      <c r="R56" s="38">
        <v>0.15</v>
      </c>
      <c r="S56" s="38">
        <v>0.15</v>
      </c>
      <c r="T56" s="38">
        <v>0.15</v>
      </c>
      <c r="U56" s="38">
        <v>0.1</v>
      </c>
      <c r="V56" s="38">
        <v>0.1</v>
      </c>
      <c r="W56" s="38">
        <v>0.1</v>
      </c>
      <c r="X56" s="38">
        <v>0.05</v>
      </c>
      <c r="Y56" s="38">
        <v>0.05</v>
      </c>
      <c r="Z56" s="38">
        <v>0.05</v>
      </c>
      <c r="AA56" s="38">
        <v>0.05</v>
      </c>
      <c r="AB56" s="79"/>
      <c r="AC56" s="106">
        <f t="shared" si="49"/>
        <v>0.15</v>
      </c>
      <c r="AD56" s="50">
        <f t="shared" si="50"/>
        <v>0.05</v>
      </c>
      <c r="AE56" s="50">
        <f t="shared" si="51"/>
        <v>2.4499999999999988</v>
      </c>
      <c r="AF56" s="50"/>
      <c r="AG56" s="95"/>
    </row>
    <row r="57" spans="1:33" hidden="1" x14ac:dyDescent="0.2">
      <c r="A57" s="68" t="s">
        <v>32</v>
      </c>
      <c r="B57" s="68" t="s">
        <v>29</v>
      </c>
      <c r="C57" s="69" t="s">
        <v>20</v>
      </c>
      <c r="D57" s="70">
        <v>0.25</v>
      </c>
      <c r="E57" s="70">
        <v>0.25</v>
      </c>
      <c r="F57" s="70">
        <v>0.25</v>
      </c>
      <c r="G57" s="70">
        <v>0.25</v>
      </c>
      <c r="H57" s="70">
        <v>0.25</v>
      </c>
      <c r="I57" s="70">
        <v>0.25</v>
      </c>
      <c r="J57" s="70">
        <v>0.25</v>
      </c>
      <c r="K57" s="70">
        <v>0.25</v>
      </c>
      <c r="L57" s="70">
        <v>0.25</v>
      </c>
      <c r="M57" s="70">
        <v>0.25</v>
      </c>
      <c r="N57" s="70">
        <v>0.25</v>
      </c>
      <c r="O57" s="70">
        <v>0.25</v>
      </c>
      <c r="P57" s="70">
        <v>0.25</v>
      </c>
      <c r="Q57" s="70">
        <v>0.25</v>
      </c>
      <c r="R57" s="70">
        <v>0.25</v>
      </c>
      <c r="S57" s="70">
        <v>0.25</v>
      </c>
      <c r="T57" s="70">
        <v>0.25</v>
      </c>
      <c r="U57" s="70">
        <v>0.25</v>
      </c>
      <c r="V57" s="70">
        <v>0.25</v>
      </c>
      <c r="W57" s="70">
        <v>0.25</v>
      </c>
      <c r="X57" s="70">
        <v>0.25</v>
      </c>
      <c r="Y57" s="70">
        <v>0.25</v>
      </c>
      <c r="Z57" s="70">
        <v>0.25</v>
      </c>
      <c r="AA57" s="70">
        <v>0.25</v>
      </c>
      <c r="AB57" s="79"/>
      <c r="AC57" s="75">
        <f t="shared" si="49"/>
        <v>0.25</v>
      </c>
      <c r="AD57" s="46">
        <f t="shared" si="50"/>
        <v>0.25</v>
      </c>
      <c r="AE57" s="46">
        <f t="shared" si="51"/>
        <v>6</v>
      </c>
      <c r="AF57" s="39"/>
      <c r="AG57" s="95"/>
    </row>
    <row r="58" spans="1:33" hidden="1" x14ac:dyDescent="0.2">
      <c r="A58" s="68"/>
      <c r="B58" s="68"/>
      <c r="C58" s="69" t="s">
        <v>21</v>
      </c>
      <c r="D58" s="70">
        <v>0.5</v>
      </c>
      <c r="E58" s="70">
        <v>0.5</v>
      </c>
      <c r="F58" s="70">
        <v>0.5</v>
      </c>
      <c r="G58" s="70">
        <v>0.5</v>
      </c>
      <c r="H58" s="70">
        <v>0.5</v>
      </c>
      <c r="I58" s="70">
        <v>0.5</v>
      </c>
      <c r="J58" s="70">
        <v>0.5</v>
      </c>
      <c r="K58" s="70">
        <v>0.5</v>
      </c>
      <c r="L58" s="70">
        <v>0.5</v>
      </c>
      <c r="M58" s="70">
        <v>0.5</v>
      </c>
      <c r="N58" s="70">
        <v>0.5</v>
      </c>
      <c r="O58" s="70">
        <v>0.5</v>
      </c>
      <c r="P58" s="70">
        <v>0.5</v>
      </c>
      <c r="Q58" s="70">
        <v>0.5</v>
      </c>
      <c r="R58" s="70">
        <v>0.5</v>
      </c>
      <c r="S58" s="70">
        <v>0.5</v>
      </c>
      <c r="T58" s="70">
        <v>0.5</v>
      </c>
      <c r="U58" s="70">
        <v>0.5</v>
      </c>
      <c r="V58" s="70">
        <v>0.5</v>
      </c>
      <c r="W58" s="70">
        <v>0.5</v>
      </c>
      <c r="X58" s="70">
        <v>0.5</v>
      </c>
      <c r="Y58" s="70">
        <v>0.5</v>
      </c>
      <c r="Z58" s="70">
        <v>0.5</v>
      </c>
      <c r="AA58" s="70">
        <v>0.5</v>
      </c>
      <c r="AB58" s="79"/>
      <c r="AC58" s="75">
        <f t="shared" si="49"/>
        <v>0.5</v>
      </c>
      <c r="AD58" s="46">
        <f t="shared" si="50"/>
        <v>0.5</v>
      </c>
      <c r="AE58" s="46">
        <f t="shared" si="51"/>
        <v>12</v>
      </c>
      <c r="AF58" s="46"/>
      <c r="AG58" s="95"/>
    </row>
    <row r="59" spans="1:33" hidden="1" x14ac:dyDescent="0.2">
      <c r="A59" s="68"/>
      <c r="B59" s="68"/>
      <c r="C59" s="69" t="s">
        <v>22</v>
      </c>
      <c r="D59" s="70">
        <v>0.75</v>
      </c>
      <c r="E59" s="70">
        <v>0.75</v>
      </c>
      <c r="F59" s="70">
        <v>0.75</v>
      </c>
      <c r="G59" s="70">
        <v>0.75</v>
      </c>
      <c r="H59" s="70">
        <v>0.75</v>
      </c>
      <c r="I59" s="70">
        <v>0.75</v>
      </c>
      <c r="J59" s="70">
        <v>0.75</v>
      </c>
      <c r="K59" s="70">
        <v>0.75</v>
      </c>
      <c r="L59" s="70">
        <v>0.75</v>
      </c>
      <c r="M59" s="70">
        <v>0.75</v>
      </c>
      <c r="N59" s="70">
        <v>0.75</v>
      </c>
      <c r="O59" s="70">
        <v>0.75</v>
      </c>
      <c r="P59" s="70">
        <v>0.75</v>
      </c>
      <c r="Q59" s="70">
        <v>0.75</v>
      </c>
      <c r="R59" s="70">
        <v>0.75</v>
      </c>
      <c r="S59" s="70">
        <v>0.75</v>
      </c>
      <c r="T59" s="70">
        <v>0.75</v>
      </c>
      <c r="U59" s="70">
        <v>0.75</v>
      </c>
      <c r="V59" s="70">
        <v>0.75</v>
      </c>
      <c r="W59" s="70">
        <v>0.75</v>
      </c>
      <c r="X59" s="70">
        <v>0.75</v>
      </c>
      <c r="Y59" s="70">
        <v>0.75</v>
      </c>
      <c r="Z59" s="70">
        <v>0.75</v>
      </c>
      <c r="AA59" s="70">
        <v>0.75</v>
      </c>
      <c r="AB59" s="79"/>
      <c r="AC59" s="75">
        <f t="shared" si="49"/>
        <v>0.75</v>
      </c>
      <c r="AD59" s="46">
        <f t="shared" si="50"/>
        <v>0.75</v>
      </c>
      <c r="AE59" s="46">
        <f t="shared" si="51"/>
        <v>18</v>
      </c>
      <c r="AF59" s="46"/>
      <c r="AG59" s="95"/>
    </row>
    <row r="60" spans="1:33" hidden="1" x14ac:dyDescent="0.2">
      <c r="A60" s="68"/>
      <c r="B60" s="68"/>
      <c r="C60" s="69" t="s">
        <v>23</v>
      </c>
      <c r="D60" s="70">
        <v>1</v>
      </c>
      <c r="E60" s="70">
        <v>1</v>
      </c>
      <c r="F60" s="70">
        <v>1</v>
      </c>
      <c r="G60" s="70">
        <v>1</v>
      </c>
      <c r="H60" s="70">
        <v>1</v>
      </c>
      <c r="I60" s="70">
        <v>1</v>
      </c>
      <c r="J60" s="70">
        <v>1</v>
      </c>
      <c r="K60" s="70">
        <v>1</v>
      </c>
      <c r="L60" s="70">
        <v>1</v>
      </c>
      <c r="M60" s="70">
        <v>1</v>
      </c>
      <c r="N60" s="70">
        <v>1</v>
      </c>
      <c r="O60" s="70">
        <v>1</v>
      </c>
      <c r="P60" s="70">
        <v>1</v>
      </c>
      <c r="Q60" s="70">
        <v>1</v>
      </c>
      <c r="R60" s="70">
        <v>1</v>
      </c>
      <c r="S60" s="70">
        <v>1</v>
      </c>
      <c r="T60" s="70">
        <v>1</v>
      </c>
      <c r="U60" s="70">
        <v>1</v>
      </c>
      <c r="V60" s="70">
        <v>1</v>
      </c>
      <c r="W60" s="70">
        <v>1</v>
      </c>
      <c r="X60" s="70">
        <v>1</v>
      </c>
      <c r="Y60" s="70">
        <v>1</v>
      </c>
      <c r="Z60" s="70">
        <v>1</v>
      </c>
      <c r="AA60" s="70">
        <v>1</v>
      </c>
      <c r="AB60" s="79"/>
      <c r="AC60" s="106">
        <f t="shared" ref="AC60" si="52">MAX(D60:AA60)</f>
        <v>1</v>
      </c>
      <c r="AD60" s="50">
        <f t="shared" ref="AD60" si="53">MIN(D60:AA60)</f>
        <v>1</v>
      </c>
      <c r="AE60" s="50">
        <f t="shared" ref="AE60" si="54">SUM(D60:AA60)</f>
        <v>24</v>
      </c>
      <c r="AF60" s="111"/>
      <c r="AG60" s="95"/>
    </row>
    <row r="61" spans="1:33" hidden="1" x14ac:dyDescent="0.2">
      <c r="A61" s="33" t="s">
        <v>35</v>
      </c>
      <c r="B61" s="33" t="s">
        <v>29</v>
      </c>
      <c r="C61" s="77" t="s">
        <v>0</v>
      </c>
      <c r="D61" s="38">
        <v>0.25</v>
      </c>
      <c r="E61" s="38">
        <v>0.25</v>
      </c>
      <c r="F61" s="38">
        <v>0.25</v>
      </c>
      <c r="G61" s="38">
        <v>0.25</v>
      </c>
      <c r="H61" s="38">
        <v>0.25</v>
      </c>
      <c r="I61" s="38">
        <v>0.25</v>
      </c>
      <c r="J61" s="38">
        <v>0.25</v>
      </c>
      <c r="K61" s="38">
        <v>0.25</v>
      </c>
      <c r="L61" s="38">
        <v>0.25</v>
      </c>
      <c r="M61" s="38">
        <v>0.25</v>
      </c>
      <c r="N61" s="38">
        <v>0.25</v>
      </c>
      <c r="O61" s="38">
        <v>0.25</v>
      </c>
      <c r="P61" s="38">
        <v>0.25</v>
      </c>
      <c r="Q61" s="38">
        <v>0.25</v>
      </c>
      <c r="R61" s="38">
        <v>0.25</v>
      </c>
      <c r="S61" s="38">
        <v>0.25</v>
      </c>
      <c r="T61" s="38">
        <v>0.25</v>
      </c>
      <c r="U61" s="38">
        <v>0.25</v>
      </c>
      <c r="V61" s="38">
        <v>0.25</v>
      </c>
      <c r="W61" s="38">
        <v>0.25</v>
      </c>
      <c r="X61" s="38">
        <v>0.25</v>
      </c>
      <c r="Y61" s="38">
        <v>0.25</v>
      </c>
      <c r="Z61" s="38">
        <v>0.25</v>
      </c>
      <c r="AA61" s="38">
        <v>0.25</v>
      </c>
      <c r="AB61" s="79"/>
      <c r="AC61" s="80">
        <f>MAX(D61:AA61)</f>
        <v>0.25</v>
      </c>
      <c r="AD61" s="47">
        <f>MIN(D61:AA61)</f>
        <v>0.25</v>
      </c>
      <c r="AE61" s="47">
        <f>SUM(D61:AA61)</f>
        <v>6</v>
      </c>
      <c r="AF61" s="39">
        <f>SUMPRODUCT(AE61:AE63,Notes!$C$49:$C$51)</f>
        <v>2190</v>
      </c>
      <c r="AG61" s="95"/>
    </row>
    <row r="62" spans="1:33" hidden="1" x14ac:dyDescent="0.2">
      <c r="C62" s="77" t="s">
        <v>1</v>
      </c>
      <c r="D62" s="38">
        <v>0.25</v>
      </c>
      <c r="E62" s="38">
        <v>0.25</v>
      </c>
      <c r="F62" s="38">
        <v>0.25</v>
      </c>
      <c r="G62" s="38">
        <v>0.25</v>
      </c>
      <c r="H62" s="38">
        <v>0.25</v>
      </c>
      <c r="I62" s="38">
        <v>0.25</v>
      </c>
      <c r="J62" s="38">
        <v>0.25</v>
      </c>
      <c r="K62" s="38">
        <v>0.25</v>
      </c>
      <c r="L62" s="38">
        <v>0.25</v>
      </c>
      <c r="M62" s="38">
        <v>0.25</v>
      </c>
      <c r="N62" s="38">
        <v>0.25</v>
      </c>
      <c r="O62" s="38">
        <v>0.25</v>
      </c>
      <c r="P62" s="38">
        <v>0.25</v>
      </c>
      <c r="Q62" s="38">
        <v>0.25</v>
      </c>
      <c r="R62" s="38">
        <v>0.25</v>
      </c>
      <c r="S62" s="38">
        <v>0.25</v>
      </c>
      <c r="T62" s="38">
        <v>0.25</v>
      </c>
      <c r="U62" s="38">
        <v>0.25</v>
      </c>
      <c r="V62" s="38">
        <v>0.25</v>
      </c>
      <c r="W62" s="38">
        <v>0.25</v>
      </c>
      <c r="X62" s="38">
        <v>0.25</v>
      </c>
      <c r="Y62" s="38">
        <v>0.25</v>
      </c>
      <c r="Z62" s="38">
        <v>0.25</v>
      </c>
      <c r="AA62" s="38">
        <v>0.25</v>
      </c>
      <c r="AB62" s="79"/>
      <c r="AC62" s="80">
        <f>MAX(D62:AA62)</f>
        <v>0.25</v>
      </c>
      <c r="AD62" s="47">
        <f>MIN(D62:AA62)</f>
        <v>0.25</v>
      </c>
      <c r="AE62" s="47">
        <f>SUM(D62:AA62)</f>
        <v>6</v>
      </c>
      <c r="AF62" s="47"/>
      <c r="AG62" s="95"/>
    </row>
    <row r="63" spans="1:33" hidden="1" x14ac:dyDescent="0.2">
      <c r="C63" s="77" t="s">
        <v>2</v>
      </c>
      <c r="D63" s="38">
        <v>0.25</v>
      </c>
      <c r="E63" s="38">
        <v>0.25</v>
      </c>
      <c r="F63" s="38">
        <v>0.25</v>
      </c>
      <c r="G63" s="38">
        <v>0.25</v>
      </c>
      <c r="H63" s="38">
        <v>0.25</v>
      </c>
      <c r="I63" s="38">
        <v>0.25</v>
      </c>
      <c r="J63" s="38">
        <v>0.25</v>
      </c>
      <c r="K63" s="38">
        <v>0.25</v>
      </c>
      <c r="L63" s="38">
        <v>0.25</v>
      </c>
      <c r="M63" s="38">
        <v>0.25</v>
      </c>
      <c r="N63" s="38">
        <v>0.25</v>
      </c>
      <c r="O63" s="38">
        <v>0.25</v>
      </c>
      <c r="P63" s="38">
        <v>0.25</v>
      </c>
      <c r="Q63" s="38">
        <v>0.25</v>
      </c>
      <c r="R63" s="38">
        <v>0.25</v>
      </c>
      <c r="S63" s="38">
        <v>0.25</v>
      </c>
      <c r="T63" s="38">
        <v>0.25</v>
      </c>
      <c r="U63" s="38">
        <v>0.25</v>
      </c>
      <c r="V63" s="38">
        <v>0.25</v>
      </c>
      <c r="W63" s="38">
        <v>0.25</v>
      </c>
      <c r="X63" s="38">
        <v>0.25</v>
      </c>
      <c r="Y63" s="38">
        <v>0.25</v>
      </c>
      <c r="Z63" s="38">
        <v>0.25</v>
      </c>
      <c r="AA63" s="38">
        <v>0.25</v>
      </c>
      <c r="AB63" s="79"/>
      <c r="AC63" s="107">
        <f>MAX(D63:AA63)</f>
        <v>0.25</v>
      </c>
      <c r="AD63" s="108">
        <f>MIN(D63:AA63)</f>
        <v>0.25</v>
      </c>
      <c r="AE63" s="108">
        <f>SUM(D63:AA63)</f>
        <v>6</v>
      </c>
      <c r="AF63" s="108"/>
      <c r="AG63" s="95"/>
    </row>
    <row r="64" spans="1:33" hidden="1" x14ac:dyDescent="0.2">
      <c r="A64" s="68" t="s">
        <v>25</v>
      </c>
      <c r="B64" s="68" t="s">
        <v>37</v>
      </c>
      <c r="C64" s="69" t="s">
        <v>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  <c r="J64" s="71">
        <v>1</v>
      </c>
      <c r="K64" s="71">
        <v>1</v>
      </c>
      <c r="L64" s="71">
        <v>1</v>
      </c>
      <c r="M64" s="71">
        <v>1</v>
      </c>
      <c r="N64" s="71">
        <v>1</v>
      </c>
      <c r="O64" s="71">
        <v>1</v>
      </c>
      <c r="P64" s="71">
        <v>1</v>
      </c>
      <c r="Q64" s="71">
        <v>1</v>
      </c>
      <c r="R64" s="71">
        <v>1</v>
      </c>
      <c r="S64" s="71">
        <v>1</v>
      </c>
      <c r="T64" s="71">
        <v>1</v>
      </c>
      <c r="U64" s="71">
        <v>1</v>
      </c>
      <c r="V64" s="71">
        <v>1</v>
      </c>
      <c r="W64" s="71">
        <v>1</v>
      </c>
      <c r="X64" s="71">
        <v>1</v>
      </c>
      <c r="Y64" s="71">
        <v>1</v>
      </c>
      <c r="Z64" s="71">
        <v>1</v>
      </c>
      <c r="AA64" s="71">
        <v>1</v>
      </c>
      <c r="AB64" s="79"/>
      <c r="AC64" s="76">
        <f t="shared" ref="AC64:AC66" si="55">MAX(D64:AA64)</f>
        <v>1</v>
      </c>
      <c r="AD64" s="42">
        <f t="shared" ref="AD64:AD66" si="56">MIN(D64:AA64)</f>
        <v>1</v>
      </c>
      <c r="AE64" s="46">
        <f t="shared" ref="AE64:AE66" si="57">SUM(D64:AA64)</f>
        <v>24</v>
      </c>
      <c r="AF64" s="39">
        <f>SUMPRODUCT(AE64:AE66,Notes!$C$49:$C$51)</f>
        <v>8760</v>
      </c>
      <c r="AG64" s="95"/>
    </row>
    <row r="65" spans="1:33" hidden="1" x14ac:dyDescent="0.2">
      <c r="A65" s="68"/>
      <c r="B65" s="68"/>
      <c r="C65" s="69" t="s">
        <v>1</v>
      </c>
      <c r="D65" s="71">
        <v>1</v>
      </c>
      <c r="E65" s="71">
        <v>1</v>
      </c>
      <c r="F65" s="71">
        <v>1</v>
      </c>
      <c r="G65" s="71">
        <v>1</v>
      </c>
      <c r="H65" s="71">
        <v>1</v>
      </c>
      <c r="I65" s="71">
        <v>1</v>
      </c>
      <c r="J65" s="71">
        <v>1</v>
      </c>
      <c r="K65" s="71">
        <v>1</v>
      </c>
      <c r="L65" s="71">
        <v>1</v>
      </c>
      <c r="M65" s="71">
        <v>1</v>
      </c>
      <c r="N65" s="71">
        <v>1</v>
      </c>
      <c r="O65" s="71">
        <v>1</v>
      </c>
      <c r="P65" s="71">
        <v>1</v>
      </c>
      <c r="Q65" s="71">
        <v>1</v>
      </c>
      <c r="R65" s="71">
        <v>1</v>
      </c>
      <c r="S65" s="71">
        <v>1</v>
      </c>
      <c r="T65" s="71">
        <v>1</v>
      </c>
      <c r="U65" s="71">
        <v>1</v>
      </c>
      <c r="V65" s="71">
        <v>1</v>
      </c>
      <c r="W65" s="71">
        <v>1</v>
      </c>
      <c r="X65" s="71">
        <v>1</v>
      </c>
      <c r="Y65" s="71">
        <v>1</v>
      </c>
      <c r="Z65" s="71">
        <v>1</v>
      </c>
      <c r="AA65" s="71">
        <v>1</v>
      </c>
      <c r="AB65" s="79"/>
      <c r="AC65" s="76">
        <f t="shared" si="55"/>
        <v>1</v>
      </c>
      <c r="AD65" s="42">
        <f t="shared" si="56"/>
        <v>1</v>
      </c>
      <c r="AE65" s="46">
        <f t="shared" si="57"/>
        <v>24</v>
      </c>
      <c r="AF65" s="46"/>
      <c r="AG65" s="95"/>
    </row>
    <row r="66" spans="1:33" hidden="1" x14ac:dyDescent="0.2">
      <c r="A66" s="68"/>
      <c r="B66" s="68"/>
      <c r="C66" s="69" t="s">
        <v>2</v>
      </c>
      <c r="D66" s="71">
        <v>1</v>
      </c>
      <c r="E66" s="71">
        <v>1</v>
      </c>
      <c r="F66" s="71">
        <v>1</v>
      </c>
      <c r="G66" s="71">
        <v>1</v>
      </c>
      <c r="H66" s="71">
        <v>1</v>
      </c>
      <c r="I66" s="71">
        <v>1</v>
      </c>
      <c r="J66" s="71">
        <v>1</v>
      </c>
      <c r="K66" s="71">
        <v>1</v>
      </c>
      <c r="L66" s="71">
        <v>1</v>
      </c>
      <c r="M66" s="71">
        <v>1</v>
      </c>
      <c r="N66" s="71">
        <v>1</v>
      </c>
      <c r="O66" s="71">
        <v>1</v>
      </c>
      <c r="P66" s="71">
        <v>1</v>
      </c>
      <c r="Q66" s="71">
        <v>1</v>
      </c>
      <c r="R66" s="71">
        <v>1</v>
      </c>
      <c r="S66" s="71">
        <v>1</v>
      </c>
      <c r="T66" s="71">
        <v>1</v>
      </c>
      <c r="U66" s="71">
        <v>1</v>
      </c>
      <c r="V66" s="71">
        <v>1</v>
      </c>
      <c r="W66" s="71">
        <v>1</v>
      </c>
      <c r="X66" s="71">
        <v>1</v>
      </c>
      <c r="Y66" s="71">
        <v>1</v>
      </c>
      <c r="Z66" s="71">
        <v>1</v>
      </c>
      <c r="AA66" s="71">
        <v>1</v>
      </c>
      <c r="AB66" s="79"/>
      <c r="AC66" s="109">
        <f t="shared" si="55"/>
        <v>1</v>
      </c>
      <c r="AD66" s="86">
        <f t="shared" si="56"/>
        <v>1</v>
      </c>
      <c r="AE66" s="50">
        <f t="shared" si="57"/>
        <v>24</v>
      </c>
      <c r="AF66" s="50"/>
      <c r="AG66" s="95"/>
    </row>
    <row r="67" spans="1:33" hidden="1" x14ac:dyDescent="0.2">
      <c r="A67" s="33" t="s">
        <v>26</v>
      </c>
      <c r="B67" s="33" t="s">
        <v>36</v>
      </c>
      <c r="C67" s="77" t="s">
        <v>0</v>
      </c>
      <c r="D67" s="34">
        <v>80</v>
      </c>
      <c r="E67" s="34">
        <v>80</v>
      </c>
      <c r="F67" s="34">
        <v>80</v>
      </c>
      <c r="G67" s="34">
        <v>80</v>
      </c>
      <c r="H67" s="34">
        <v>80</v>
      </c>
      <c r="I67" s="34">
        <v>80</v>
      </c>
      <c r="J67" s="34">
        <v>80</v>
      </c>
      <c r="K67" s="34">
        <v>80</v>
      </c>
      <c r="L67" s="34">
        <v>80</v>
      </c>
      <c r="M67" s="34">
        <v>80</v>
      </c>
      <c r="N67" s="34">
        <v>80</v>
      </c>
      <c r="O67" s="34">
        <v>80</v>
      </c>
      <c r="P67" s="34">
        <v>80</v>
      </c>
      <c r="Q67" s="34">
        <v>80</v>
      </c>
      <c r="R67" s="34">
        <v>80</v>
      </c>
      <c r="S67" s="34">
        <v>80</v>
      </c>
      <c r="T67" s="34">
        <v>80</v>
      </c>
      <c r="U67" s="34">
        <v>80</v>
      </c>
      <c r="V67" s="34">
        <v>80</v>
      </c>
      <c r="W67" s="34">
        <v>80</v>
      </c>
      <c r="X67" s="34">
        <v>80</v>
      </c>
      <c r="Y67" s="34">
        <v>80</v>
      </c>
      <c r="Z67" s="34">
        <v>80</v>
      </c>
      <c r="AA67" s="34">
        <v>80</v>
      </c>
      <c r="AB67" s="79"/>
      <c r="AC67" s="76">
        <f t="shared" ref="AC67:AC72" si="58">MAX(D67:AA67)</f>
        <v>80</v>
      </c>
      <c r="AD67" s="42">
        <f t="shared" ref="AD67:AD72" si="59">MIN(D67:AA67)</f>
        <v>80</v>
      </c>
      <c r="AE67" s="43">
        <f t="shared" ref="AE67:AE72" si="60">AVERAGE(D67:AA67)</f>
        <v>80</v>
      </c>
      <c r="AF67" s="46"/>
      <c r="AG67" s="95"/>
    </row>
    <row r="68" spans="1:33" hidden="1" x14ac:dyDescent="0.2">
      <c r="C68" s="77" t="s">
        <v>1</v>
      </c>
      <c r="D68" s="34">
        <v>80</v>
      </c>
      <c r="E68" s="34">
        <v>80</v>
      </c>
      <c r="F68" s="34">
        <v>80</v>
      </c>
      <c r="G68" s="34">
        <v>80</v>
      </c>
      <c r="H68" s="34">
        <v>80</v>
      </c>
      <c r="I68" s="34">
        <v>80</v>
      </c>
      <c r="J68" s="34">
        <v>80</v>
      </c>
      <c r="K68" s="34">
        <v>80</v>
      </c>
      <c r="L68" s="34">
        <v>80</v>
      </c>
      <c r="M68" s="34">
        <v>80</v>
      </c>
      <c r="N68" s="34">
        <v>80</v>
      </c>
      <c r="O68" s="34">
        <v>80</v>
      </c>
      <c r="P68" s="34">
        <v>80</v>
      </c>
      <c r="Q68" s="34">
        <v>80</v>
      </c>
      <c r="R68" s="34">
        <v>80</v>
      </c>
      <c r="S68" s="34">
        <v>80</v>
      </c>
      <c r="T68" s="34">
        <v>80</v>
      </c>
      <c r="U68" s="34">
        <v>80</v>
      </c>
      <c r="V68" s="34">
        <v>80</v>
      </c>
      <c r="W68" s="34">
        <v>80</v>
      </c>
      <c r="X68" s="34">
        <v>80</v>
      </c>
      <c r="Y68" s="34">
        <v>80</v>
      </c>
      <c r="Z68" s="34">
        <v>80</v>
      </c>
      <c r="AA68" s="34">
        <v>80</v>
      </c>
      <c r="AB68" s="79"/>
      <c r="AC68" s="76">
        <f t="shared" si="58"/>
        <v>80</v>
      </c>
      <c r="AD68" s="42">
        <f t="shared" si="59"/>
        <v>80</v>
      </c>
      <c r="AE68" s="43">
        <f t="shared" si="60"/>
        <v>80</v>
      </c>
      <c r="AF68" s="46"/>
      <c r="AG68" s="95"/>
    </row>
    <row r="69" spans="1:33" hidden="1" x14ac:dyDescent="0.2">
      <c r="C69" s="77" t="s">
        <v>2</v>
      </c>
      <c r="D69" s="34">
        <v>80</v>
      </c>
      <c r="E69" s="34">
        <v>80</v>
      </c>
      <c r="F69" s="34">
        <v>80</v>
      </c>
      <c r="G69" s="34">
        <v>80</v>
      </c>
      <c r="H69" s="34">
        <v>80</v>
      </c>
      <c r="I69" s="34">
        <v>80</v>
      </c>
      <c r="J69" s="34">
        <v>80</v>
      </c>
      <c r="K69" s="34">
        <v>80</v>
      </c>
      <c r="L69" s="34">
        <v>80</v>
      </c>
      <c r="M69" s="34">
        <v>80</v>
      </c>
      <c r="N69" s="34">
        <v>80</v>
      </c>
      <c r="O69" s="34">
        <v>80</v>
      </c>
      <c r="P69" s="34">
        <v>80</v>
      </c>
      <c r="Q69" s="34">
        <v>80</v>
      </c>
      <c r="R69" s="34">
        <v>80</v>
      </c>
      <c r="S69" s="34">
        <v>80</v>
      </c>
      <c r="T69" s="34">
        <v>80</v>
      </c>
      <c r="U69" s="34">
        <v>80</v>
      </c>
      <c r="V69" s="34">
        <v>80</v>
      </c>
      <c r="W69" s="34">
        <v>80</v>
      </c>
      <c r="X69" s="34">
        <v>80</v>
      </c>
      <c r="Y69" s="34">
        <v>80</v>
      </c>
      <c r="Z69" s="34">
        <v>80</v>
      </c>
      <c r="AA69" s="34">
        <v>80</v>
      </c>
      <c r="AB69" s="79"/>
      <c r="AC69" s="109">
        <f t="shared" si="58"/>
        <v>80</v>
      </c>
      <c r="AD69" s="86">
        <f t="shared" si="59"/>
        <v>80</v>
      </c>
      <c r="AE69" s="110">
        <f t="shared" si="60"/>
        <v>80</v>
      </c>
      <c r="AF69" s="50"/>
      <c r="AG69" s="95"/>
    </row>
    <row r="70" spans="1:33" hidden="1" x14ac:dyDescent="0.2">
      <c r="A70" s="68" t="s">
        <v>27</v>
      </c>
      <c r="B70" s="68" t="s">
        <v>36</v>
      </c>
      <c r="C70" s="69" t="s">
        <v>0</v>
      </c>
      <c r="D70" s="73">
        <v>60</v>
      </c>
      <c r="E70" s="73">
        <v>60</v>
      </c>
      <c r="F70" s="73">
        <v>60</v>
      </c>
      <c r="G70" s="73">
        <v>60</v>
      </c>
      <c r="H70" s="73">
        <v>60</v>
      </c>
      <c r="I70" s="73">
        <v>60</v>
      </c>
      <c r="J70" s="73">
        <v>60</v>
      </c>
      <c r="K70" s="73">
        <v>60</v>
      </c>
      <c r="L70" s="73">
        <v>60</v>
      </c>
      <c r="M70" s="73">
        <v>60</v>
      </c>
      <c r="N70" s="73">
        <v>60</v>
      </c>
      <c r="O70" s="73">
        <v>60</v>
      </c>
      <c r="P70" s="73">
        <v>60</v>
      </c>
      <c r="Q70" s="73">
        <v>60</v>
      </c>
      <c r="R70" s="73">
        <v>60</v>
      </c>
      <c r="S70" s="73">
        <v>60</v>
      </c>
      <c r="T70" s="73">
        <v>60</v>
      </c>
      <c r="U70" s="73">
        <v>60</v>
      </c>
      <c r="V70" s="73">
        <v>60</v>
      </c>
      <c r="W70" s="73">
        <v>60</v>
      </c>
      <c r="X70" s="73">
        <v>60</v>
      </c>
      <c r="Y70" s="73">
        <v>60</v>
      </c>
      <c r="Z70" s="73">
        <v>60</v>
      </c>
      <c r="AA70" s="73">
        <v>60</v>
      </c>
      <c r="AB70" s="79"/>
      <c r="AC70" s="76">
        <f t="shared" si="58"/>
        <v>60</v>
      </c>
      <c r="AD70" s="42">
        <f t="shared" si="59"/>
        <v>60</v>
      </c>
      <c r="AE70" s="43">
        <f t="shared" si="60"/>
        <v>60</v>
      </c>
      <c r="AF70" s="46"/>
      <c r="AG70" s="95"/>
    </row>
    <row r="71" spans="1:33" hidden="1" x14ac:dyDescent="0.2">
      <c r="A71" s="68"/>
      <c r="B71" s="68"/>
      <c r="C71" s="69" t="s">
        <v>1</v>
      </c>
      <c r="D71" s="73">
        <v>60</v>
      </c>
      <c r="E71" s="73">
        <v>60</v>
      </c>
      <c r="F71" s="73">
        <v>60</v>
      </c>
      <c r="G71" s="73">
        <v>60</v>
      </c>
      <c r="H71" s="73">
        <v>60</v>
      </c>
      <c r="I71" s="73">
        <v>60</v>
      </c>
      <c r="J71" s="73">
        <v>60</v>
      </c>
      <c r="K71" s="73">
        <v>60</v>
      </c>
      <c r="L71" s="73">
        <v>60</v>
      </c>
      <c r="M71" s="73">
        <v>60</v>
      </c>
      <c r="N71" s="73">
        <v>60</v>
      </c>
      <c r="O71" s="73">
        <v>60</v>
      </c>
      <c r="P71" s="73">
        <v>60</v>
      </c>
      <c r="Q71" s="73">
        <v>60</v>
      </c>
      <c r="R71" s="73">
        <v>60</v>
      </c>
      <c r="S71" s="73">
        <v>60</v>
      </c>
      <c r="T71" s="73">
        <v>60</v>
      </c>
      <c r="U71" s="73">
        <v>60</v>
      </c>
      <c r="V71" s="73">
        <v>60</v>
      </c>
      <c r="W71" s="73">
        <v>60</v>
      </c>
      <c r="X71" s="73">
        <v>60</v>
      </c>
      <c r="Y71" s="73">
        <v>60</v>
      </c>
      <c r="Z71" s="73">
        <v>60</v>
      </c>
      <c r="AA71" s="73">
        <v>60</v>
      </c>
      <c r="AB71" s="79"/>
      <c r="AC71" s="76">
        <f t="shared" si="58"/>
        <v>60</v>
      </c>
      <c r="AD71" s="42">
        <f t="shared" si="59"/>
        <v>60</v>
      </c>
      <c r="AE71" s="43">
        <f t="shared" si="60"/>
        <v>60</v>
      </c>
      <c r="AF71" s="46"/>
      <c r="AG71" s="95"/>
    </row>
    <row r="72" spans="1:33" hidden="1" x14ac:dyDescent="0.2">
      <c r="A72" s="68"/>
      <c r="B72" s="68"/>
      <c r="C72" s="69" t="s">
        <v>2</v>
      </c>
      <c r="D72" s="73">
        <v>60</v>
      </c>
      <c r="E72" s="73">
        <v>60</v>
      </c>
      <c r="F72" s="73">
        <v>60</v>
      </c>
      <c r="G72" s="73">
        <v>60</v>
      </c>
      <c r="H72" s="73">
        <v>60</v>
      </c>
      <c r="I72" s="73">
        <v>60</v>
      </c>
      <c r="J72" s="73">
        <v>60</v>
      </c>
      <c r="K72" s="73">
        <v>60</v>
      </c>
      <c r="L72" s="73">
        <v>60</v>
      </c>
      <c r="M72" s="73">
        <v>60</v>
      </c>
      <c r="N72" s="73">
        <v>60</v>
      </c>
      <c r="O72" s="73">
        <v>60</v>
      </c>
      <c r="P72" s="73">
        <v>60</v>
      </c>
      <c r="Q72" s="73">
        <v>60</v>
      </c>
      <c r="R72" s="73">
        <v>60</v>
      </c>
      <c r="S72" s="73">
        <v>60</v>
      </c>
      <c r="T72" s="73">
        <v>60</v>
      </c>
      <c r="U72" s="73">
        <v>60</v>
      </c>
      <c r="V72" s="73">
        <v>60</v>
      </c>
      <c r="W72" s="73">
        <v>60</v>
      </c>
      <c r="X72" s="73">
        <v>60</v>
      </c>
      <c r="Y72" s="73">
        <v>60</v>
      </c>
      <c r="Z72" s="73">
        <v>60</v>
      </c>
      <c r="AA72" s="73">
        <v>60</v>
      </c>
      <c r="AB72" s="79"/>
      <c r="AC72" s="109">
        <f t="shared" si="58"/>
        <v>60</v>
      </c>
      <c r="AD72" s="86">
        <f t="shared" si="59"/>
        <v>60</v>
      </c>
      <c r="AE72" s="110">
        <f t="shared" si="60"/>
        <v>60</v>
      </c>
      <c r="AF72" s="50"/>
      <c r="AG72" s="95"/>
    </row>
    <row r="73" spans="1:33" hidden="1" x14ac:dyDescent="0.2">
      <c r="A73" s="33" t="s">
        <v>33</v>
      </c>
      <c r="B73" s="33" t="s">
        <v>29</v>
      </c>
      <c r="C73" s="77" t="s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0.1</v>
      </c>
      <c r="I73" s="38">
        <v>0.1</v>
      </c>
      <c r="J73" s="38">
        <v>0.5</v>
      </c>
      <c r="K73" s="38">
        <v>0.5</v>
      </c>
      <c r="L73" s="38">
        <v>0.5</v>
      </c>
      <c r="M73" s="38">
        <v>0.5</v>
      </c>
      <c r="N73" s="38">
        <v>0.7</v>
      </c>
      <c r="O73" s="38">
        <v>0.9</v>
      </c>
      <c r="P73" s="38">
        <v>0.9</v>
      </c>
      <c r="Q73" s="38">
        <v>0.5</v>
      </c>
      <c r="R73" s="38">
        <v>0.5</v>
      </c>
      <c r="S73" s="38">
        <v>0.7</v>
      </c>
      <c r="T73" s="38">
        <v>0.5</v>
      </c>
      <c r="U73" s="38">
        <v>0.5</v>
      </c>
      <c r="V73" s="38">
        <v>0.5</v>
      </c>
      <c r="W73" s="38">
        <v>0.1</v>
      </c>
      <c r="X73" s="38">
        <v>0.1</v>
      </c>
      <c r="Y73" s="38">
        <v>0.1</v>
      </c>
      <c r="Z73" s="38">
        <v>0.1</v>
      </c>
      <c r="AA73" s="38">
        <v>0</v>
      </c>
      <c r="AB73" s="79"/>
      <c r="AC73" s="75">
        <f t="shared" ref="AC73:AC75" si="61">MAX(D73:AA73)</f>
        <v>0.9</v>
      </c>
      <c r="AD73" s="46">
        <f t="shared" ref="AD73:AD75" si="62">MIN(D73:AA73)</f>
        <v>0</v>
      </c>
      <c r="AE73" s="46">
        <f t="shared" ref="AE73:AE75" si="63">SUM(D73:AA73)</f>
        <v>8.2999999999999989</v>
      </c>
      <c r="AF73" s="39">
        <f>SUMPRODUCT(AE73:AE75,Notes!$C$49:$C$51)</f>
        <v>2083.2999999999997</v>
      </c>
      <c r="AG73" s="95"/>
    </row>
    <row r="74" spans="1:33" hidden="1" x14ac:dyDescent="0.2">
      <c r="C74" s="77" t="s">
        <v>1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79"/>
      <c r="AC74" s="75">
        <f t="shared" si="61"/>
        <v>0</v>
      </c>
      <c r="AD74" s="46">
        <f t="shared" si="62"/>
        <v>0</v>
      </c>
      <c r="AE74" s="46">
        <f t="shared" si="63"/>
        <v>0</v>
      </c>
      <c r="AF74" s="46"/>
      <c r="AG74" s="95"/>
    </row>
    <row r="75" spans="1:33" hidden="1" x14ac:dyDescent="0.2">
      <c r="C75" s="77" t="s">
        <v>2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79"/>
      <c r="AC75" s="106">
        <f t="shared" si="61"/>
        <v>0</v>
      </c>
      <c r="AD75" s="50">
        <f t="shared" si="62"/>
        <v>0</v>
      </c>
      <c r="AE75" s="50">
        <f t="shared" si="63"/>
        <v>0</v>
      </c>
      <c r="AF75" s="50"/>
      <c r="AG75" s="95"/>
    </row>
    <row r="76" spans="1:33" hidden="1" x14ac:dyDescent="0.2">
      <c r="A76" s="68" t="s">
        <v>28</v>
      </c>
      <c r="B76" s="68" t="s">
        <v>36</v>
      </c>
      <c r="C76" s="69" t="s">
        <v>0</v>
      </c>
      <c r="D76" s="72">
        <v>135</v>
      </c>
      <c r="E76" s="72">
        <v>135</v>
      </c>
      <c r="F76" s="72">
        <v>135</v>
      </c>
      <c r="G76" s="72">
        <v>135</v>
      </c>
      <c r="H76" s="72">
        <v>135</v>
      </c>
      <c r="I76" s="72">
        <v>135</v>
      </c>
      <c r="J76" s="72">
        <v>135</v>
      </c>
      <c r="K76" s="72">
        <v>135</v>
      </c>
      <c r="L76" s="72">
        <v>135</v>
      </c>
      <c r="M76" s="72">
        <v>135</v>
      </c>
      <c r="N76" s="72">
        <v>135</v>
      </c>
      <c r="O76" s="72">
        <v>135</v>
      </c>
      <c r="P76" s="72">
        <v>135</v>
      </c>
      <c r="Q76" s="72">
        <v>135</v>
      </c>
      <c r="R76" s="72">
        <v>135</v>
      </c>
      <c r="S76" s="72">
        <v>135</v>
      </c>
      <c r="T76" s="72">
        <v>135</v>
      </c>
      <c r="U76" s="72">
        <v>135</v>
      </c>
      <c r="V76" s="72">
        <v>135</v>
      </c>
      <c r="W76" s="72">
        <v>135</v>
      </c>
      <c r="X76" s="72">
        <v>135</v>
      </c>
      <c r="Y76" s="72">
        <v>135</v>
      </c>
      <c r="Z76" s="72">
        <v>135</v>
      </c>
      <c r="AA76" s="72">
        <v>135</v>
      </c>
      <c r="AB76" s="79"/>
      <c r="AC76" s="76">
        <f>MAX(D76:AA76)</f>
        <v>135</v>
      </c>
      <c r="AD76" s="42">
        <f>MIN(D76:AA76)</f>
        <v>135</v>
      </c>
      <c r="AE76" s="43">
        <f>AVERAGE(D76:AA76)</f>
        <v>135</v>
      </c>
      <c r="AF76" s="46"/>
      <c r="AG76" s="95"/>
    </row>
    <row r="77" spans="1:33" hidden="1" x14ac:dyDescent="0.2">
      <c r="A77" s="68"/>
      <c r="B77" s="68"/>
      <c r="C77" s="69" t="s">
        <v>1</v>
      </c>
      <c r="D77" s="72">
        <v>135</v>
      </c>
      <c r="E77" s="72">
        <v>135</v>
      </c>
      <c r="F77" s="72">
        <v>135</v>
      </c>
      <c r="G77" s="72">
        <v>135</v>
      </c>
      <c r="H77" s="72">
        <v>135</v>
      </c>
      <c r="I77" s="72">
        <v>135</v>
      </c>
      <c r="J77" s="72">
        <v>135</v>
      </c>
      <c r="K77" s="72">
        <v>135</v>
      </c>
      <c r="L77" s="72">
        <v>135</v>
      </c>
      <c r="M77" s="72">
        <v>135</v>
      </c>
      <c r="N77" s="72">
        <v>135</v>
      </c>
      <c r="O77" s="72">
        <v>135</v>
      </c>
      <c r="P77" s="72">
        <v>135</v>
      </c>
      <c r="Q77" s="72">
        <v>135</v>
      </c>
      <c r="R77" s="72">
        <v>135</v>
      </c>
      <c r="S77" s="72">
        <v>135</v>
      </c>
      <c r="T77" s="72">
        <v>135</v>
      </c>
      <c r="U77" s="72">
        <v>135</v>
      </c>
      <c r="V77" s="72">
        <v>135</v>
      </c>
      <c r="W77" s="72">
        <v>135</v>
      </c>
      <c r="X77" s="72">
        <v>135</v>
      </c>
      <c r="Y77" s="72">
        <v>135</v>
      </c>
      <c r="Z77" s="72">
        <v>135</v>
      </c>
      <c r="AA77" s="72">
        <v>135</v>
      </c>
      <c r="AB77" s="79"/>
      <c r="AC77" s="76">
        <f>MAX(D77:AA77)</f>
        <v>135</v>
      </c>
      <c r="AD77" s="42">
        <f>MIN(D77:AA77)</f>
        <v>135</v>
      </c>
      <c r="AE77" s="43">
        <f>AVERAGE(D77:AA77)</f>
        <v>135</v>
      </c>
      <c r="AF77" s="46"/>
      <c r="AG77" s="95"/>
    </row>
    <row r="78" spans="1:33" hidden="1" x14ac:dyDescent="0.2">
      <c r="A78" s="68"/>
      <c r="B78" s="68"/>
      <c r="C78" s="69" t="s">
        <v>2</v>
      </c>
      <c r="D78" s="72">
        <v>135</v>
      </c>
      <c r="E78" s="72">
        <v>135</v>
      </c>
      <c r="F78" s="72">
        <v>135</v>
      </c>
      <c r="G78" s="72">
        <v>135</v>
      </c>
      <c r="H78" s="72">
        <v>135</v>
      </c>
      <c r="I78" s="72">
        <v>135</v>
      </c>
      <c r="J78" s="72">
        <v>135</v>
      </c>
      <c r="K78" s="72">
        <v>135</v>
      </c>
      <c r="L78" s="72">
        <v>135</v>
      </c>
      <c r="M78" s="72">
        <v>135</v>
      </c>
      <c r="N78" s="72">
        <v>135</v>
      </c>
      <c r="O78" s="72">
        <v>135</v>
      </c>
      <c r="P78" s="72">
        <v>135</v>
      </c>
      <c r="Q78" s="72">
        <v>135</v>
      </c>
      <c r="R78" s="72">
        <v>135</v>
      </c>
      <c r="S78" s="72">
        <v>135</v>
      </c>
      <c r="T78" s="72">
        <v>135</v>
      </c>
      <c r="U78" s="72">
        <v>135</v>
      </c>
      <c r="V78" s="72">
        <v>135</v>
      </c>
      <c r="W78" s="72">
        <v>135</v>
      </c>
      <c r="X78" s="72">
        <v>135</v>
      </c>
      <c r="Y78" s="72">
        <v>135</v>
      </c>
      <c r="Z78" s="72">
        <v>135</v>
      </c>
      <c r="AA78" s="72">
        <v>135</v>
      </c>
      <c r="AB78" s="79"/>
      <c r="AC78" s="109">
        <f>MAX(D78:AA78)</f>
        <v>135</v>
      </c>
      <c r="AD78" s="86">
        <f>MIN(D78:AA78)</f>
        <v>135</v>
      </c>
      <c r="AE78" s="110">
        <f>AVERAGE(D78:AA78)</f>
        <v>135</v>
      </c>
      <c r="AF78" s="50"/>
      <c r="AG78" s="95"/>
    </row>
    <row r="79" spans="1:33" hidden="1" x14ac:dyDescent="0.2">
      <c r="A79" s="33" t="s">
        <v>40</v>
      </c>
      <c r="B79" s="33" t="s">
        <v>29</v>
      </c>
      <c r="C79" s="77" t="s">
        <v>0</v>
      </c>
      <c r="D79" s="38">
        <v>0.9</v>
      </c>
      <c r="E79" s="38">
        <v>0.9</v>
      </c>
      <c r="F79" s="38">
        <v>0.9</v>
      </c>
      <c r="G79" s="38">
        <v>0.9</v>
      </c>
      <c r="H79" s="38">
        <v>0.9</v>
      </c>
      <c r="I79" s="38">
        <v>0.9</v>
      </c>
      <c r="J79" s="38">
        <v>0.9</v>
      </c>
      <c r="K79" s="38">
        <v>0.9</v>
      </c>
      <c r="L79" s="38">
        <v>0.9</v>
      </c>
      <c r="M79" s="38">
        <v>0.9</v>
      </c>
      <c r="N79" s="38">
        <v>0.9</v>
      </c>
      <c r="O79" s="38">
        <v>0.9</v>
      </c>
      <c r="P79" s="38">
        <v>0.9</v>
      </c>
      <c r="Q79" s="38">
        <v>0.9</v>
      </c>
      <c r="R79" s="38">
        <v>0.9</v>
      </c>
      <c r="S79" s="38">
        <v>0.9</v>
      </c>
      <c r="T79" s="38">
        <v>0.9</v>
      </c>
      <c r="U79" s="38">
        <v>0.9</v>
      </c>
      <c r="V79" s="38">
        <v>0.9</v>
      </c>
      <c r="W79" s="38">
        <v>0.9</v>
      </c>
      <c r="X79" s="38">
        <v>0.9</v>
      </c>
      <c r="Y79" s="38">
        <v>0.9</v>
      </c>
      <c r="Z79" s="38">
        <v>0.9</v>
      </c>
      <c r="AA79" s="38">
        <v>0.9</v>
      </c>
      <c r="AC79" s="75">
        <f t="shared" ref="AC79:AC84" si="64">MAX(D79:AA79)</f>
        <v>0.9</v>
      </c>
      <c r="AD79" s="46">
        <f t="shared" ref="AD79:AD84" si="65">MIN(D79:AA79)</f>
        <v>0.9</v>
      </c>
      <c r="AE79" s="46">
        <f t="shared" ref="AE79:AE84" si="66">SUM(D79:AA79)</f>
        <v>21.599999999999994</v>
      </c>
      <c r="AF79" s="39">
        <f>SUMPRODUCT(AE79:AE81,Notes!$C$49:$C$51)</f>
        <v>7883.9999999999982</v>
      </c>
      <c r="AG79" s="95"/>
    </row>
    <row r="80" spans="1:33" hidden="1" x14ac:dyDescent="0.2">
      <c r="C80" s="77" t="s">
        <v>1</v>
      </c>
      <c r="D80" s="38">
        <v>0.9</v>
      </c>
      <c r="E80" s="38">
        <v>0.9</v>
      </c>
      <c r="F80" s="38">
        <v>0.9</v>
      </c>
      <c r="G80" s="38">
        <v>0.9</v>
      </c>
      <c r="H80" s="38">
        <v>0.9</v>
      </c>
      <c r="I80" s="38">
        <v>0.9</v>
      </c>
      <c r="J80" s="38">
        <v>0.9</v>
      </c>
      <c r="K80" s="38">
        <v>0.9</v>
      </c>
      <c r="L80" s="38">
        <v>0.9</v>
      </c>
      <c r="M80" s="38">
        <v>0.9</v>
      </c>
      <c r="N80" s="38">
        <v>0.9</v>
      </c>
      <c r="O80" s="38">
        <v>0.9</v>
      </c>
      <c r="P80" s="38">
        <v>0.9</v>
      </c>
      <c r="Q80" s="38">
        <v>0.9</v>
      </c>
      <c r="R80" s="38">
        <v>0.9</v>
      </c>
      <c r="S80" s="38">
        <v>0.9</v>
      </c>
      <c r="T80" s="38">
        <v>0.9</v>
      </c>
      <c r="U80" s="38">
        <v>0.9</v>
      </c>
      <c r="V80" s="38">
        <v>0.9</v>
      </c>
      <c r="W80" s="38">
        <v>0.9</v>
      </c>
      <c r="X80" s="38">
        <v>0.9</v>
      </c>
      <c r="Y80" s="38">
        <v>0.9</v>
      </c>
      <c r="Z80" s="38">
        <v>0.9</v>
      </c>
      <c r="AA80" s="38">
        <v>0.9</v>
      </c>
      <c r="AC80" s="75">
        <f t="shared" si="64"/>
        <v>0.9</v>
      </c>
      <c r="AD80" s="46">
        <f t="shared" si="65"/>
        <v>0.9</v>
      </c>
      <c r="AE80" s="46">
        <f t="shared" si="66"/>
        <v>21.599999999999994</v>
      </c>
      <c r="AF80" s="46"/>
      <c r="AG80" s="95"/>
    </row>
    <row r="81" spans="1:33" hidden="1" x14ac:dyDescent="0.2">
      <c r="C81" s="77" t="s">
        <v>2</v>
      </c>
      <c r="D81" s="38">
        <v>0.9</v>
      </c>
      <c r="E81" s="38">
        <v>0.9</v>
      </c>
      <c r="F81" s="38">
        <v>0.9</v>
      </c>
      <c r="G81" s="38">
        <v>0.9</v>
      </c>
      <c r="H81" s="38">
        <v>0.9</v>
      </c>
      <c r="I81" s="38">
        <v>0.9</v>
      </c>
      <c r="J81" s="38">
        <v>0.9</v>
      </c>
      <c r="K81" s="38">
        <v>0.9</v>
      </c>
      <c r="L81" s="38">
        <v>0.9</v>
      </c>
      <c r="M81" s="38">
        <v>0.9</v>
      </c>
      <c r="N81" s="38">
        <v>0.9</v>
      </c>
      <c r="O81" s="38">
        <v>0.9</v>
      </c>
      <c r="P81" s="38">
        <v>0.9</v>
      </c>
      <c r="Q81" s="38">
        <v>0.9</v>
      </c>
      <c r="R81" s="38">
        <v>0.9</v>
      </c>
      <c r="S81" s="38">
        <v>0.9</v>
      </c>
      <c r="T81" s="38">
        <v>0.9</v>
      </c>
      <c r="U81" s="38">
        <v>0.9</v>
      </c>
      <c r="V81" s="38">
        <v>0.9</v>
      </c>
      <c r="W81" s="38">
        <v>0.9</v>
      </c>
      <c r="X81" s="38">
        <v>0.9</v>
      </c>
      <c r="Y81" s="38">
        <v>0.9</v>
      </c>
      <c r="Z81" s="38">
        <v>0.9</v>
      </c>
      <c r="AA81" s="38">
        <v>0.9</v>
      </c>
      <c r="AC81" s="106">
        <f t="shared" si="64"/>
        <v>0.9</v>
      </c>
      <c r="AD81" s="50">
        <f t="shared" si="65"/>
        <v>0.9</v>
      </c>
      <c r="AE81" s="50">
        <f t="shared" si="66"/>
        <v>21.599999999999994</v>
      </c>
      <c r="AF81" s="50"/>
    </row>
    <row r="82" spans="1:33" hidden="1" x14ac:dyDescent="0.2">
      <c r="A82" s="68" t="s">
        <v>39</v>
      </c>
      <c r="B82" s="68" t="s">
        <v>29</v>
      </c>
      <c r="C82" s="69" t="s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0.5</v>
      </c>
      <c r="L82" s="70">
        <v>0.5</v>
      </c>
      <c r="M82" s="70">
        <v>0.5</v>
      </c>
      <c r="N82" s="70">
        <v>0.9</v>
      </c>
      <c r="O82" s="70">
        <v>0.9</v>
      </c>
      <c r="P82" s="70">
        <v>0.9</v>
      </c>
      <c r="Q82" s="70">
        <v>0.9</v>
      </c>
      <c r="R82" s="70">
        <v>0.75</v>
      </c>
      <c r="S82" s="70">
        <v>0.75</v>
      </c>
      <c r="T82" s="70">
        <v>0.75</v>
      </c>
      <c r="U82" s="70">
        <v>0.75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C82" s="75">
        <f t="shared" si="64"/>
        <v>0.9</v>
      </c>
      <c r="AD82" s="46">
        <f t="shared" si="65"/>
        <v>0</v>
      </c>
      <c r="AE82" s="46">
        <f t="shared" si="66"/>
        <v>8.1000000000000014</v>
      </c>
      <c r="AF82" s="39">
        <f>SUMPRODUCT(AE82:AE84,Notes!$C$49:$C$51)</f>
        <v>2389.3000000000002</v>
      </c>
      <c r="AG82" s="95"/>
    </row>
    <row r="83" spans="1:33" hidden="1" x14ac:dyDescent="0.2">
      <c r="A83" s="68"/>
      <c r="B83" s="68"/>
      <c r="C83" s="69" t="s">
        <v>1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0.5</v>
      </c>
      <c r="M83" s="70">
        <v>0.5</v>
      </c>
      <c r="N83" s="70">
        <v>0.9</v>
      </c>
      <c r="O83" s="70">
        <v>0.9</v>
      </c>
      <c r="P83" s="70">
        <v>0.9</v>
      </c>
      <c r="Q83" s="70">
        <v>0.9</v>
      </c>
      <c r="R83" s="70">
        <v>0.75</v>
      </c>
      <c r="S83" s="70">
        <v>0.75</v>
      </c>
      <c r="T83" s="70">
        <v>0.75</v>
      </c>
      <c r="U83" s="70">
        <v>0</v>
      </c>
      <c r="V83" s="70">
        <v>0</v>
      </c>
      <c r="W83" s="70">
        <v>0</v>
      </c>
      <c r="X83" s="70">
        <v>0</v>
      </c>
      <c r="Y83" s="70">
        <v>0</v>
      </c>
      <c r="Z83" s="70">
        <v>0</v>
      </c>
      <c r="AA83" s="70">
        <v>0</v>
      </c>
      <c r="AC83" s="75">
        <f t="shared" si="64"/>
        <v>0.9</v>
      </c>
      <c r="AD83" s="46">
        <f t="shared" si="65"/>
        <v>0</v>
      </c>
      <c r="AE83" s="46">
        <f t="shared" si="66"/>
        <v>6.85</v>
      </c>
      <c r="AF83" s="46"/>
      <c r="AG83" s="95"/>
    </row>
    <row r="84" spans="1:33" hidden="1" x14ac:dyDescent="0.2">
      <c r="A84" s="68"/>
      <c r="B84" s="68"/>
      <c r="C84" s="69" t="s">
        <v>2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  <c r="Y84" s="70">
        <v>0</v>
      </c>
      <c r="Z84" s="70">
        <v>0</v>
      </c>
      <c r="AA84" s="70">
        <v>0</v>
      </c>
      <c r="AC84" s="106">
        <f t="shared" si="64"/>
        <v>0</v>
      </c>
      <c r="AD84" s="50">
        <f t="shared" si="65"/>
        <v>0</v>
      </c>
      <c r="AE84" s="50">
        <f t="shared" si="66"/>
        <v>0</v>
      </c>
      <c r="AF84" s="50"/>
      <c r="AG84" s="95"/>
    </row>
    <row r="85" spans="1:33" hidden="1" x14ac:dyDescent="0.2">
      <c r="A85" s="33" t="s">
        <v>34</v>
      </c>
      <c r="B85" s="33" t="s">
        <v>29</v>
      </c>
      <c r="C85" s="77" t="s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79"/>
      <c r="AC85" s="75">
        <f>MAX(D85:AA85)</f>
        <v>0</v>
      </c>
      <c r="AD85" s="46">
        <f>MIN(D85:AA85)</f>
        <v>0</v>
      </c>
      <c r="AE85" s="46">
        <f>SUM(D85:AA85)</f>
        <v>0</v>
      </c>
      <c r="AF85" s="39">
        <f>SUMPRODUCT(AE85:AE87,Notes!$C$49:$C$51)</f>
        <v>0</v>
      </c>
      <c r="AG85" s="95"/>
    </row>
    <row r="86" spans="1:33" hidden="1" x14ac:dyDescent="0.2">
      <c r="C86" s="77" t="s">
        <v>1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79"/>
      <c r="AC86" s="75">
        <f>MAX(D86:AA86)</f>
        <v>0</v>
      </c>
      <c r="AD86" s="46">
        <f>MIN(D86:AA86)</f>
        <v>0</v>
      </c>
      <c r="AE86" s="46">
        <f>SUM(D86:AA86)</f>
        <v>0</v>
      </c>
      <c r="AF86" s="46"/>
      <c r="AG86" s="95"/>
    </row>
    <row r="87" spans="1:33" hidden="1" x14ac:dyDescent="0.2">
      <c r="C87" s="77" t="s">
        <v>2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79"/>
      <c r="AC87" s="106">
        <f>MAX(D87:AA87)</f>
        <v>0</v>
      </c>
      <c r="AD87" s="50">
        <f>MIN(D87:AA87)</f>
        <v>0</v>
      </c>
      <c r="AE87" s="50">
        <f>SUM(D87:AA87)</f>
        <v>0</v>
      </c>
      <c r="AF87" s="50"/>
      <c r="AG87" s="95"/>
    </row>
    <row r="88" spans="1:33" hidden="1" x14ac:dyDescent="0.2">
      <c r="A88" s="68" t="s">
        <v>38</v>
      </c>
      <c r="B88" s="68" t="s">
        <v>29</v>
      </c>
      <c r="C88" s="69" t="s">
        <v>0</v>
      </c>
      <c r="D88" s="70">
        <v>0</v>
      </c>
      <c r="E88" s="70">
        <v>0</v>
      </c>
      <c r="F88" s="70">
        <v>0</v>
      </c>
      <c r="G88" s="70">
        <v>1</v>
      </c>
      <c r="H88" s="70">
        <v>1</v>
      </c>
      <c r="I88" s="70">
        <v>1</v>
      </c>
      <c r="J88" s="70">
        <v>1</v>
      </c>
      <c r="K88" s="70">
        <v>1</v>
      </c>
      <c r="L88" s="70">
        <v>1</v>
      </c>
      <c r="M88" s="70">
        <v>1</v>
      </c>
      <c r="N88" s="70">
        <v>1</v>
      </c>
      <c r="O88" s="70">
        <v>1</v>
      </c>
      <c r="P88" s="70">
        <v>1</v>
      </c>
      <c r="Q88" s="70">
        <v>1</v>
      </c>
      <c r="R88" s="70">
        <v>1</v>
      </c>
      <c r="S88" s="70">
        <v>1</v>
      </c>
      <c r="T88" s="70">
        <v>1</v>
      </c>
      <c r="U88" s="70">
        <v>1</v>
      </c>
      <c r="V88" s="70">
        <v>1</v>
      </c>
      <c r="W88" s="70">
        <v>1</v>
      </c>
      <c r="X88" s="70">
        <v>1</v>
      </c>
      <c r="Y88" s="70">
        <v>1</v>
      </c>
      <c r="Z88" s="70">
        <v>1</v>
      </c>
      <c r="AA88" s="70">
        <v>0</v>
      </c>
      <c r="AB88" s="79"/>
      <c r="AC88" s="75">
        <f t="shared" ref="AC88:AC90" si="67">MAX(D88:AA88)</f>
        <v>1</v>
      </c>
      <c r="AD88" s="46">
        <f t="shared" ref="AD88:AD90" si="68">MIN(D88:AA88)</f>
        <v>0</v>
      </c>
      <c r="AE88" s="46">
        <f t="shared" ref="AE88:AE90" si="69">SUM(D88:AA88)</f>
        <v>20</v>
      </c>
      <c r="AF88" s="39">
        <f>SUMPRODUCT(AE88:AE90,Notes!$C$49:$C$51)</f>
        <v>6668</v>
      </c>
      <c r="AG88" s="95"/>
    </row>
    <row r="89" spans="1:33" hidden="1" x14ac:dyDescent="0.2">
      <c r="A89" s="68"/>
      <c r="B89" s="68"/>
      <c r="C89" s="69" t="s">
        <v>1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1</v>
      </c>
      <c r="J89" s="70">
        <v>1</v>
      </c>
      <c r="K89" s="70">
        <v>1</v>
      </c>
      <c r="L89" s="70">
        <v>1</v>
      </c>
      <c r="M89" s="70">
        <v>1</v>
      </c>
      <c r="N89" s="70">
        <v>1</v>
      </c>
      <c r="O89" s="70">
        <v>1</v>
      </c>
      <c r="P89" s="70">
        <v>1</v>
      </c>
      <c r="Q89" s="70">
        <v>1</v>
      </c>
      <c r="R89" s="70">
        <v>1</v>
      </c>
      <c r="S89" s="70">
        <v>1</v>
      </c>
      <c r="T89" s="70">
        <v>1</v>
      </c>
      <c r="U89" s="70">
        <v>1</v>
      </c>
      <c r="V89" s="70">
        <v>1</v>
      </c>
      <c r="W89" s="70">
        <v>1</v>
      </c>
      <c r="X89" s="70">
        <v>0</v>
      </c>
      <c r="Y89" s="70">
        <v>0</v>
      </c>
      <c r="Z89" s="70">
        <v>0</v>
      </c>
      <c r="AA89" s="70">
        <v>0</v>
      </c>
      <c r="AB89" s="79"/>
      <c r="AC89" s="75">
        <f t="shared" si="67"/>
        <v>1</v>
      </c>
      <c r="AD89" s="46">
        <f t="shared" si="68"/>
        <v>0</v>
      </c>
      <c r="AE89" s="46">
        <f t="shared" si="69"/>
        <v>15</v>
      </c>
      <c r="AF89" s="46"/>
      <c r="AG89" s="95"/>
    </row>
    <row r="90" spans="1:33" hidden="1" x14ac:dyDescent="0.2">
      <c r="A90" s="68"/>
      <c r="B90" s="68"/>
      <c r="C90" s="69" t="s">
        <v>2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1</v>
      </c>
      <c r="K90" s="70">
        <v>1</v>
      </c>
      <c r="L90" s="70">
        <v>1</v>
      </c>
      <c r="M90" s="70">
        <v>1</v>
      </c>
      <c r="N90" s="70">
        <v>1</v>
      </c>
      <c r="O90" s="70">
        <v>1</v>
      </c>
      <c r="P90" s="70">
        <v>1</v>
      </c>
      <c r="Q90" s="70">
        <v>1</v>
      </c>
      <c r="R90" s="70">
        <v>1</v>
      </c>
      <c r="S90" s="70">
        <v>1</v>
      </c>
      <c r="T90" s="70">
        <v>1</v>
      </c>
      <c r="U90" s="70">
        <v>1</v>
      </c>
      <c r="V90" s="70">
        <v>1</v>
      </c>
      <c r="W90" s="70">
        <v>1</v>
      </c>
      <c r="X90" s="70">
        <v>0</v>
      </c>
      <c r="Y90" s="70">
        <v>0</v>
      </c>
      <c r="Z90" s="70">
        <v>0</v>
      </c>
      <c r="AA90" s="70">
        <v>0</v>
      </c>
      <c r="AC90" s="106">
        <f t="shared" si="67"/>
        <v>1</v>
      </c>
      <c r="AD90" s="50">
        <f t="shared" si="68"/>
        <v>0</v>
      </c>
      <c r="AE90" s="50">
        <f t="shared" si="69"/>
        <v>14</v>
      </c>
      <c r="AF90" s="50"/>
      <c r="AG90" s="95"/>
    </row>
    <row r="91" spans="1:33" hidden="1" x14ac:dyDescent="0.2"/>
    <row r="92" spans="1:33" hidden="1" x14ac:dyDescent="0.2"/>
    <row r="93" spans="1:33" hidden="1" x14ac:dyDescent="0.2">
      <c r="A93" s="33" t="s">
        <v>150</v>
      </c>
    </row>
  </sheetData>
  <pageMargins left="0.25" right="0.25" top="0.75" bottom="0.75" header="0.3" footer="0.3"/>
  <pageSetup scale="62" fitToHeight="0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8"/>
  <sheetViews>
    <sheetView zoomScale="80" zoomScaleNormal="80" workbookViewId="0"/>
  </sheetViews>
  <sheetFormatPr defaultRowHeight="12.75" x14ac:dyDescent="0.2"/>
  <cols>
    <col min="1" max="1" width="22" style="32" customWidth="1"/>
    <col min="2" max="2" width="12.7109375" style="32" customWidth="1"/>
    <col min="3" max="3" width="9.140625" style="32"/>
    <col min="4" max="27" width="5.7109375" style="32" customWidth="1"/>
    <col min="28" max="28" width="5.7109375" style="33" customWidth="1"/>
    <col min="29" max="31" width="6.7109375" style="48" customWidth="1"/>
    <col min="32" max="32" width="7.28515625" style="48" customWidth="1"/>
    <col min="33" max="33" width="4.42578125" style="32" customWidth="1"/>
    <col min="34" max="34" width="29.140625" style="40" customWidth="1"/>
    <col min="35" max="35" width="4.5703125" style="32" customWidth="1"/>
    <col min="36" max="36" width="25.85546875" style="32" customWidth="1"/>
    <col min="37" max="52" width="6.140625" style="32" customWidth="1"/>
    <col min="53" max="16384" width="9.140625" style="32"/>
  </cols>
  <sheetData>
    <row r="1" spans="1:36" ht="18" x14ac:dyDescent="0.25">
      <c r="A1" s="150" t="s">
        <v>286</v>
      </c>
      <c r="C1" s="40"/>
      <c r="AB1" s="32"/>
      <c r="AH1" s="35"/>
    </row>
    <row r="2" spans="1:36" x14ac:dyDescent="0.2">
      <c r="A2" s="149" t="s">
        <v>287</v>
      </c>
      <c r="C2" s="40"/>
      <c r="AB2" s="32"/>
      <c r="AH2" s="35"/>
    </row>
    <row r="3" spans="1:36" x14ac:dyDescent="0.2">
      <c r="C3" s="40"/>
      <c r="AB3" s="32"/>
      <c r="AH3" s="35"/>
    </row>
    <row r="4" spans="1:36" x14ac:dyDescent="0.2">
      <c r="A4" s="31" t="s">
        <v>270</v>
      </c>
      <c r="C4" s="40"/>
      <c r="N4" s="32" t="s">
        <v>162</v>
      </c>
      <c r="AB4" s="32"/>
    </row>
    <row r="5" spans="1:36" s="92" customFormat="1" ht="15" x14ac:dyDescent="0.25">
      <c r="A5" s="21" t="s">
        <v>3</v>
      </c>
      <c r="B5" s="21" t="s">
        <v>103</v>
      </c>
      <c r="C5" s="22" t="s">
        <v>104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3" t="s">
        <v>72</v>
      </c>
      <c r="T5" s="23" t="s">
        <v>73</v>
      </c>
      <c r="U5" s="23" t="s">
        <v>74</v>
      </c>
      <c r="V5" s="23" t="s">
        <v>75</v>
      </c>
      <c r="W5" s="23" t="s">
        <v>76</v>
      </c>
      <c r="X5" s="23" t="s">
        <v>77</v>
      </c>
      <c r="Y5" s="23" t="s">
        <v>78</v>
      </c>
      <c r="Z5" s="23" t="s">
        <v>79</v>
      </c>
      <c r="AA5" s="23" t="s">
        <v>80</v>
      </c>
      <c r="AB5" s="112"/>
      <c r="AC5" s="64" t="s">
        <v>43</v>
      </c>
      <c r="AD5" s="37" t="s">
        <v>44</v>
      </c>
      <c r="AE5" s="64" t="s">
        <v>95</v>
      </c>
      <c r="AF5" s="37" t="s">
        <v>97</v>
      </c>
      <c r="AH5" s="49" t="s">
        <v>158</v>
      </c>
      <c r="AJ5" s="28" t="s">
        <v>176</v>
      </c>
    </row>
    <row r="6" spans="1:36" x14ac:dyDescent="0.2">
      <c r="A6" s="68" t="s">
        <v>30</v>
      </c>
      <c r="B6" s="68" t="s">
        <v>29</v>
      </c>
      <c r="C6" s="78" t="s">
        <v>0</v>
      </c>
      <c r="D6" s="70">
        <f>D91</f>
        <v>0</v>
      </c>
      <c r="E6" s="70">
        <f t="shared" ref="E6:AA6" si="0">E91</f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0.35</v>
      </c>
      <c r="M6" s="70">
        <f t="shared" si="0"/>
        <v>0.35</v>
      </c>
      <c r="N6" s="70">
        <f t="shared" si="0"/>
        <v>0.35</v>
      </c>
      <c r="O6" s="70">
        <f t="shared" si="0"/>
        <v>0.35</v>
      </c>
      <c r="P6" s="70">
        <f t="shared" si="0"/>
        <v>0.35</v>
      </c>
      <c r="Q6" s="70">
        <f t="shared" si="0"/>
        <v>0.35</v>
      </c>
      <c r="R6" s="70">
        <f t="shared" si="0"/>
        <v>0.35</v>
      </c>
      <c r="S6" s="70">
        <f t="shared" si="0"/>
        <v>0.35</v>
      </c>
      <c r="T6" s="70">
        <f t="shared" si="0"/>
        <v>0.35</v>
      </c>
      <c r="U6" s="70">
        <f t="shared" si="0"/>
        <v>0.35</v>
      </c>
      <c r="V6" s="70">
        <f t="shared" si="0"/>
        <v>0.35</v>
      </c>
      <c r="W6" s="70">
        <f t="shared" si="0"/>
        <v>0.35</v>
      </c>
      <c r="X6" s="70">
        <f t="shared" si="0"/>
        <v>0.35</v>
      </c>
      <c r="Y6" s="70">
        <f t="shared" si="0"/>
        <v>0</v>
      </c>
      <c r="Z6" s="70">
        <f t="shared" si="0"/>
        <v>0</v>
      </c>
      <c r="AA6" s="70">
        <f t="shared" si="0"/>
        <v>0</v>
      </c>
      <c r="AB6" s="32"/>
      <c r="AC6" s="113">
        <f>MAX(D6:AA6)</f>
        <v>0.35</v>
      </c>
      <c r="AD6" s="114">
        <f>MIN(D6:AA6)</f>
        <v>0</v>
      </c>
      <c r="AE6" s="114">
        <f>SUM(D6:AA6)</f>
        <v>4.55</v>
      </c>
      <c r="AF6" s="71">
        <f>SUMPRODUCT(AE6:AE8,Notes!$C$49:$C$51)</f>
        <v>1142.05</v>
      </c>
      <c r="AH6" s="118" t="s">
        <v>159</v>
      </c>
      <c r="AJ6" s="32" t="s">
        <v>183</v>
      </c>
    </row>
    <row r="7" spans="1:36" x14ac:dyDescent="0.2">
      <c r="A7" s="68"/>
      <c r="B7" s="68"/>
      <c r="C7" s="78" t="s">
        <v>1</v>
      </c>
      <c r="D7" s="70">
        <f t="shared" ref="D7:AA17" si="1">D92</f>
        <v>0</v>
      </c>
      <c r="E7" s="70">
        <f t="shared" si="1"/>
        <v>0</v>
      </c>
      <c r="F7" s="70">
        <f t="shared" si="1"/>
        <v>0</v>
      </c>
      <c r="G7" s="70">
        <f t="shared" si="1"/>
        <v>0</v>
      </c>
      <c r="H7" s="70">
        <f t="shared" si="1"/>
        <v>0</v>
      </c>
      <c r="I7" s="70">
        <f t="shared" si="1"/>
        <v>0</v>
      </c>
      <c r="J7" s="70">
        <f t="shared" si="1"/>
        <v>0</v>
      </c>
      <c r="K7" s="70">
        <f t="shared" si="1"/>
        <v>0</v>
      </c>
      <c r="L7" s="70">
        <f t="shared" si="1"/>
        <v>0</v>
      </c>
      <c r="M7" s="70">
        <f t="shared" si="1"/>
        <v>0</v>
      </c>
      <c r="N7" s="70">
        <f t="shared" si="1"/>
        <v>0</v>
      </c>
      <c r="O7" s="70">
        <f t="shared" si="1"/>
        <v>0</v>
      </c>
      <c r="P7" s="70">
        <f t="shared" si="1"/>
        <v>0</v>
      </c>
      <c r="Q7" s="70">
        <f t="shared" si="1"/>
        <v>0</v>
      </c>
      <c r="R7" s="70">
        <f t="shared" si="1"/>
        <v>0</v>
      </c>
      <c r="S7" s="70">
        <f t="shared" si="1"/>
        <v>0</v>
      </c>
      <c r="T7" s="70">
        <f t="shared" si="1"/>
        <v>0</v>
      </c>
      <c r="U7" s="70">
        <f t="shared" si="1"/>
        <v>0</v>
      </c>
      <c r="V7" s="70">
        <f t="shared" si="1"/>
        <v>0</v>
      </c>
      <c r="W7" s="70">
        <f t="shared" si="1"/>
        <v>0</v>
      </c>
      <c r="X7" s="70">
        <f t="shared" si="1"/>
        <v>0</v>
      </c>
      <c r="Y7" s="70">
        <f t="shared" si="1"/>
        <v>0</v>
      </c>
      <c r="Z7" s="70">
        <f t="shared" si="1"/>
        <v>0</v>
      </c>
      <c r="AA7" s="70">
        <f t="shared" si="1"/>
        <v>0</v>
      </c>
      <c r="AB7" s="32"/>
      <c r="AC7" s="113">
        <f t="shared" ref="AC7:AC14" si="2">MAX(D7:AA7)</f>
        <v>0</v>
      </c>
      <c r="AD7" s="114">
        <f t="shared" ref="AD7:AD14" si="3">MIN(D7:AA7)</f>
        <v>0</v>
      </c>
      <c r="AE7" s="114">
        <f t="shared" ref="AE7:AE14" si="4">SUM(D7:AA7)</f>
        <v>0</v>
      </c>
      <c r="AF7" s="114"/>
      <c r="AH7" s="119"/>
      <c r="AJ7" s="32" t="s">
        <v>267</v>
      </c>
    </row>
    <row r="8" spans="1:36" x14ac:dyDescent="0.2">
      <c r="A8" s="68"/>
      <c r="B8" s="68"/>
      <c r="C8" s="78" t="s">
        <v>2</v>
      </c>
      <c r="D8" s="70">
        <f t="shared" si="1"/>
        <v>0</v>
      </c>
      <c r="E8" s="70">
        <f t="shared" si="1"/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0</v>
      </c>
      <c r="U8" s="70">
        <f t="shared" si="1"/>
        <v>0</v>
      </c>
      <c r="V8" s="70">
        <f t="shared" si="1"/>
        <v>0</v>
      </c>
      <c r="W8" s="70">
        <f t="shared" si="1"/>
        <v>0</v>
      </c>
      <c r="X8" s="70">
        <f t="shared" si="1"/>
        <v>0</v>
      </c>
      <c r="Y8" s="70">
        <f t="shared" si="1"/>
        <v>0</v>
      </c>
      <c r="Z8" s="70">
        <f t="shared" si="1"/>
        <v>0</v>
      </c>
      <c r="AA8" s="70">
        <f t="shared" si="1"/>
        <v>0</v>
      </c>
      <c r="AB8" s="32"/>
      <c r="AC8" s="113">
        <f t="shared" si="2"/>
        <v>0</v>
      </c>
      <c r="AD8" s="114">
        <f t="shared" si="3"/>
        <v>0</v>
      </c>
      <c r="AE8" s="114">
        <f t="shared" si="4"/>
        <v>0</v>
      </c>
      <c r="AF8" s="114"/>
      <c r="AH8" s="119"/>
    </row>
    <row r="9" spans="1:36" x14ac:dyDescent="0.2">
      <c r="A9" s="32" t="s">
        <v>31</v>
      </c>
      <c r="B9" s="32" t="s">
        <v>29</v>
      </c>
      <c r="C9" s="40" t="s">
        <v>0</v>
      </c>
      <c r="D9" s="41">
        <f t="shared" si="1"/>
        <v>0.18</v>
      </c>
      <c r="E9" s="41">
        <f t="shared" si="1"/>
        <v>0.18</v>
      </c>
      <c r="F9" s="41">
        <f t="shared" si="1"/>
        <v>0.18</v>
      </c>
      <c r="G9" s="41">
        <f t="shared" si="1"/>
        <v>0.18</v>
      </c>
      <c r="H9" s="41">
        <f t="shared" si="1"/>
        <v>0.18</v>
      </c>
      <c r="I9" s="41">
        <f t="shared" si="1"/>
        <v>0.18</v>
      </c>
      <c r="J9" s="41">
        <f t="shared" si="1"/>
        <v>0.18</v>
      </c>
      <c r="K9" s="41">
        <f t="shared" si="1"/>
        <v>0.9</v>
      </c>
      <c r="L9" s="41">
        <f t="shared" si="1"/>
        <v>0.9</v>
      </c>
      <c r="M9" s="41">
        <f t="shared" si="1"/>
        <v>0.9</v>
      </c>
      <c r="N9" s="41">
        <f t="shared" si="1"/>
        <v>0.9</v>
      </c>
      <c r="O9" s="41">
        <f t="shared" si="1"/>
        <v>0.9</v>
      </c>
      <c r="P9" s="41">
        <f t="shared" si="1"/>
        <v>0.9</v>
      </c>
      <c r="Q9" s="41">
        <f t="shared" si="1"/>
        <v>0.9</v>
      </c>
      <c r="R9" s="41">
        <f t="shared" si="1"/>
        <v>0.9</v>
      </c>
      <c r="S9" s="41">
        <f t="shared" si="1"/>
        <v>0.9</v>
      </c>
      <c r="T9" s="41">
        <f t="shared" si="1"/>
        <v>0.9</v>
      </c>
      <c r="U9" s="41">
        <f t="shared" si="1"/>
        <v>0.9</v>
      </c>
      <c r="V9" s="41">
        <f t="shared" si="1"/>
        <v>0.9</v>
      </c>
      <c r="W9" s="41">
        <f t="shared" si="1"/>
        <v>0.9</v>
      </c>
      <c r="X9" s="41">
        <f t="shared" si="1"/>
        <v>0.9</v>
      </c>
      <c r="Y9" s="41">
        <f t="shared" si="1"/>
        <v>0.18</v>
      </c>
      <c r="Z9" s="41">
        <f t="shared" si="1"/>
        <v>0.18</v>
      </c>
      <c r="AA9" s="41">
        <f t="shared" si="1"/>
        <v>0.18</v>
      </c>
      <c r="AB9" s="32"/>
      <c r="AC9" s="75">
        <f t="shared" si="2"/>
        <v>0.9</v>
      </c>
      <c r="AD9" s="46">
        <f t="shared" si="3"/>
        <v>0.18</v>
      </c>
      <c r="AE9" s="46">
        <f t="shared" si="4"/>
        <v>14.400000000000002</v>
      </c>
      <c r="AF9" s="39">
        <f>SUMPRODUCT(AE9:AE11,Notes!$C$49:$C$51)</f>
        <v>4106.88</v>
      </c>
      <c r="AH9" s="120" t="s">
        <v>159</v>
      </c>
      <c r="AJ9" s="146" t="s">
        <v>285</v>
      </c>
    </row>
    <row r="10" spans="1:36" x14ac:dyDescent="0.2">
      <c r="C10" s="40" t="s">
        <v>1</v>
      </c>
      <c r="D10" s="41">
        <f t="shared" si="1"/>
        <v>0.18</v>
      </c>
      <c r="E10" s="41">
        <f t="shared" si="1"/>
        <v>0.18</v>
      </c>
      <c r="F10" s="41">
        <f t="shared" si="1"/>
        <v>0.18</v>
      </c>
      <c r="G10" s="41">
        <f t="shared" si="1"/>
        <v>0.18</v>
      </c>
      <c r="H10" s="41">
        <f t="shared" si="1"/>
        <v>0.18</v>
      </c>
      <c r="I10" s="41">
        <f t="shared" si="1"/>
        <v>0.18</v>
      </c>
      <c r="J10" s="41">
        <f t="shared" si="1"/>
        <v>0.18</v>
      </c>
      <c r="K10" s="41">
        <f t="shared" si="1"/>
        <v>0.18</v>
      </c>
      <c r="L10" s="41">
        <f t="shared" si="1"/>
        <v>0.18</v>
      </c>
      <c r="M10" s="41">
        <f t="shared" si="1"/>
        <v>0.18</v>
      </c>
      <c r="N10" s="41">
        <f t="shared" si="1"/>
        <v>0.18</v>
      </c>
      <c r="O10" s="41">
        <f t="shared" si="1"/>
        <v>0.18</v>
      </c>
      <c r="P10" s="41">
        <f t="shared" si="1"/>
        <v>0.18</v>
      </c>
      <c r="Q10" s="41">
        <f t="shared" si="1"/>
        <v>0.18</v>
      </c>
      <c r="R10" s="41">
        <f t="shared" si="1"/>
        <v>0.18</v>
      </c>
      <c r="S10" s="41">
        <f t="shared" si="1"/>
        <v>0.18</v>
      </c>
      <c r="T10" s="41">
        <f t="shared" si="1"/>
        <v>0.18</v>
      </c>
      <c r="U10" s="41">
        <f t="shared" si="1"/>
        <v>0.18</v>
      </c>
      <c r="V10" s="41">
        <f t="shared" si="1"/>
        <v>0.18</v>
      </c>
      <c r="W10" s="41">
        <f t="shared" si="1"/>
        <v>0.18</v>
      </c>
      <c r="X10" s="41">
        <f t="shared" si="1"/>
        <v>0.18</v>
      </c>
      <c r="Y10" s="41">
        <f t="shared" si="1"/>
        <v>0.18</v>
      </c>
      <c r="Z10" s="41">
        <f t="shared" si="1"/>
        <v>0.18</v>
      </c>
      <c r="AA10" s="41">
        <f t="shared" si="1"/>
        <v>0.18</v>
      </c>
      <c r="AB10" s="32"/>
      <c r="AC10" s="75">
        <f t="shared" si="2"/>
        <v>0.18</v>
      </c>
      <c r="AD10" s="46">
        <f t="shared" si="3"/>
        <v>0.18</v>
      </c>
      <c r="AE10" s="46">
        <f t="shared" si="4"/>
        <v>4.3200000000000012</v>
      </c>
      <c r="AF10" s="46"/>
      <c r="AH10" s="54"/>
      <c r="AJ10" s="32" t="s">
        <v>273</v>
      </c>
    </row>
    <row r="11" spans="1:36" x14ac:dyDescent="0.2">
      <c r="C11" s="40" t="s">
        <v>2</v>
      </c>
      <c r="D11" s="41">
        <f t="shared" si="1"/>
        <v>0.18</v>
      </c>
      <c r="E11" s="41">
        <f t="shared" si="1"/>
        <v>0.18</v>
      </c>
      <c r="F11" s="41">
        <f t="shared" si="1"/>
        <v>0.18</v>
      </c>
      <c r="G11" s="41">
        <f t="shared" si="1"/>
        <v>0.18</v>
      </c>
      <c r="H11" s="41">
        <f t="shared" si="1"/>
        <v>0.18</v>
      </c>
      <c r="I11" s="41">
        <f t="shared" si="1"/>
        <v>0.18</v>
      </c>
      <c r="J11" s="41">
        <f t="shared" si="1"/>
        <v>0.18</v>
      </c>
      <c r="K11" s="41">
        <f t="shared" si="1"/>
        <v>0.18</v>
      </c>
      <c r="L11" s="41">
        <f t="shared" si="1"/>
        <v>0.18</v>
      </c>
      <c r="M11" s="41">
        <f t="shared" si="1"/>
        <v>0.18</v>
      </c>
      <c r="N11" s="41">
        <f t="shared" si="1"/>
        <v>0.18</v>
      </c>
      <c r="O11" s="41">
        <f t="shared" si="1"/>
        <v>0.18</v>
      </c>
      <c r="P11" s="41">
        <f t="shared" si="1"/>
        <v>0.18</v>
      </c>
      <c r="Q11" s="41">
        <f t="shared" si="1"/>
        <v>0.18</v>
      </c>
      <c r="R11" s="41">
        <f t="shared" si="1"/>
        <v>0.18</v>
      </c>
      <c r="S11" s="41">
        <f t="shared" si="1"/>
        <v>0.18</v>
      </c>
      <c r="T11" s="41">
        <f t="shared" si="1"/>
        <v>0.18</v>
      </c>
      <c r="U11" s="41">
        <f t="shared" si="1"/>
        <v>0.18</v>
      </c>
      <c r="V11" s="41">
        <f t="shared" si="1"/>
        <v>0.18</v>
      </c>
      <c r="W11" s="41">
        <f t="shared" si="1"/>
        <v>0.18</v>
      </c>
      <c r="X11" s="41">
        <f t="shared" si="1"/>
        <v>0.18</v>
      </c>
      <c r="Y11" s="41">
        <f t="shared" si="1"/>
        <v>0.18</v>
      </c>
      <c r="Z11" s="41">
        <f t="shared" si="1"/>
        <v>0.18</v>
      </c>
      <c r="AA11" s="41">
        <f t="shared" si="1"/>
        <v>0.18</v>
      </c>
      <c r="AB11" s="32"/>
      <c r="AC11" s="75">
        <f t="shared" si="2"/>
        <v>0.18</v>
      </c>
      <c r="AD11" s="46">
        <f t="shared" si="3"/>
        <v>0.18</v>
      </c>
      <c r="AE11" s="46">
        <f t="shared" si="4"/>
        <v>4.3200000000000012</v>
      </c>
      <c r="AF11" s="46"/>
      <c r="AH11" s="54"/>
      <c r="AJ11" s="32" t="s">
        <v>274</v>
      </c>
    </row>
    <row r="12" spans="1:36" x14ac:dyDescent="0.2">
      <c r="A12" s="68" t="s">
        <v>32</v>
      </c>
      <c r="B12" s="68" t="s">
        <v>29</v>
      </c>
      <c r="C12" s="78" t="s">
        <v>0</v>
      </c>
      <c r="D12" s="70">
        <f t="shared" si="1"/>
        <v>0.35</v>
      </c>
      <c r="E12" s="70">
        <f t="shared" si="1"/>
        <v>0.35</v>
      </c>
      <c r="F12" s="70">
        <f t="shared" si="1"/>
        <v>0.35</v>
      </c>
      <c r="G12" s="70">
        <f t="shared" si="1"/>
        <v>0.35</v>
      </c>
      <c r="H12" s="70">
        <f t="shared" si="1"/>
        <v>0.35</v>
      </c>
      <c r="I12" s="70">
        <f t="shared" si="1"/>
        <v>0.35</v>
      </c>
      <c r="J12" s="70">
        <f t="shared" si="1"/>
        <v>0.35</v>
      </c>
      <c r="K12" s="70">
        <f t="shared" si="1"/>
        <v>0.35</v>
      </c>
      <c r="L12" s="70">
        <f t="shared" si="1"/>
        <v>0.95</v>
      </c>
      <c r="M12" s="70">
        <f t="shared" si="1"/>
        <v>0.95</v>
      </c>
      <c r="N12" s="70">
        <f t="shared" si="1"/>
        <v>0.95</v>
      </c>
      <c r="O12" s="70">
        <f t="shared" si="1"/>
        <v>0.95</v>
      </c>
      <c r="P12" s="70">
        <f t="shared" si="1"/>
        <v>0.95</v>
      </c>
      <c r="Q12" s="70">
        <f t="shared" si="1"/>
        <v>0.95</v>
      </c>
      <c r="R12" s="70">
        <f t="shared" si="1"/>
        <v>0.95</v>
      </c>
      <c r="S12" s="70">
        <f t="shared" si="1"/>
        <v>0.95</v>
      </c>
      <c r="T12" s="70">
        <f t="shared" si="1"/>
        <v>0.95</v>
      </c>
      <c r="U12" s="70">
        <f t="shared" si="1"/>
        <v>0.35</v>
      </c>
      <c r="V12" s="70">
        <f t="shared" si="1"/>
        <v>0.35</v>
      </c>
      <c r="W12" s="70">
        <f t="shared" si="1"/>
        <v>0.35</v>
      </c>
      <c r="X12" s="70">
        <f t="shared" si="1"/>
        <v>0.35</v>
      </c>
      <c r="Y12" s="70">
        <f t="shared" si="1"/>
        <v>0.35</v>
      </c>
      <c r="Z12" s="70">
        <f t="shared" si="1"/>
        <v>0.35</v>
      </c>
      <c r="AA12" s="70">
        <f t="shared" si="1"/>
        <v>0.35</v>
      </c>
      <c r="AB12" s="32"/>
      <c r="AC12" s="113">
        <f t="shared" si="2"/>
        <v>0.95</v>
      </c>
      <c r="AD12" s="114">
        <f t="shared" si="3"/>
        <v>0.35</v>
      </c>
      <c r="AE12" s="114">
        <f t="shared" si="4"/>
        <v>13.799999999999995</v>
      </c>
      <c r="AF12" s="71">
        <f>SUMPRODUCT(AE12:AE14,Notes!$C$49:$C$51)</f>
        <v>4421.3999999999987</v>
      </c>
      <c r="AH12" s="118" t="s">
        <v>159</v>
      </c>
      <c r="AJ12" s="32" t="s">
        <v>275</v>
      </c>
    </row>
    <row r="13" spans="1:36" x14ac:dyDescent="0.2">
      <c r="A13" s="68"/>
      <c r="B13" s="68"/>
      <c r="C13" s="78" t="s">
        <v>1</v>
      </c>
      <c r="D13" s="70">
        <f t="shared" si="1"/>
        <v>0.35</v>
      </c>
      <c r="E13" s="70">
        <f t="shared" si="1"/>
        <v>0.35</v>
      </c>
      <c r="F13" s="70">
        <f t="shared" si="1"/>
        <v>0.35</v>
      </c>
      <c r="G13" s="70">
        <f t="shared" si="1"/>
        <v>0.35</v>
      </c>
      <c r="H13" s="70">
        <f t="shared" si="1"/>
        <v>0.35</v>
      </c>
      <c r="I13" s="70">
        <f t="shared" si="1"/>
        <v>0.35</v>
      </c>
      <c r="J13" s="70">
        <f t="shared" si="1"/>
        <v>0.35</v>
      </c>
      <c r="K13" s="70">
        <f t="shared" si="1"/>
        <v>0.35</v>
      </c>
      <c r="L13" s="70">
        <f t="shared" si="1"/>
        <v>0.35</v>
      </c>
      <c r="M13" s="70">
        <f t="shared" si="1"/>
        <v>0.35</v>
      </c>
      <c r="N13" s="70">
        <f t="shared" si="1"/>
        <v>0.35</v>
      </c>
      <c r="O13" s="70">
        <f t="shared" si="1"/>
        <v>0.35</v>
      </c>
      <c r="P13" s="70">
        <f t="shared" si="1"/>
        <v>0.35</v>
      </c>
      <c r="Q13" s="70">
        <f t="shared" si="1"/>
        <v>0.35</v>
      </c>
      <c r="R13" s="70">
        <f t="shared" si="1"/>
        <v>0.35</v>
      </c>
      <c r="S13" s="70">
        <f t="shared" si="1"/>
        <v>0.35</v>
      </c>
      <c r="T13" s="70">
        <f t="shared" si="1"/>
        <v>0.35</v>
      </c>
      <c r="U13" s="70">
        <f t="shared" si="1"/>
        <v>0.35</v>
      </c>
      <c r="V13" s="70">
        <f t="shared" si="1"/>
        <v>0.35</v>
      </c>
      <c r="W13" s="70">
        <f t="shared" si="1"/>
        <v>0.35</v>
      </c>
      <c r="X13" s="70">
        <f t="shared" si="1"/>
        <v>0.35</v>
      </c>
      <c r="Y13" s="70">
        <f t="shared" si="1"/>
        <v>0.35</v>
      </c>
      <c r="Z13" s="70">
        <f t="shared" si="1"/>
        <v>0.35</v>
      </c>
      <c r="AA13" s="70">
        <f t="shared" si="1"/>
        <v>0.35</v>
      </c>
      <c r="AB13" s="32"/>
      <c r="AC13" s="113">
        <f t="shared" si="2"/>
        <v>0.35</v>
      </c>
      <c r="AD13" s="114">
        <f t="shared" si="3"/>
        <v>0.35</v>
      </c>
      <c r="AE13" s="114">
        <f t="shared" si="4"/>
        <v>8.3999999999999968</v>
      </c>
      <c r="AF13" s="114"/>
      <c r="AH13" s="119"/>
    </row>
    <row r="14" spans="1:36" x14ac:dyDescent="0.2">
      <c r="A14" s="68"/>
      <c r="B14" s="68"/>
      <c r="C14" s="78" t="s">
        <v>2</v>
      </c>
      <c r="D14" s="70">
        <f t="shared" si="1"/>
        <v>0.35</v>
      </c>
      <c r="E14" s="70">
        <f t="shared" si="1"/>
        <v>0.35</v>
      </c>
      <c r="F14" s="70">
        <f t="shared" si="1"/>
        <v>0.35</v>
      </c>
      <c r="G14" s="70">
        <f t="shared" si="1"/>
        <v>0.35</v>
      </c>
      <c r="H14" s="70">
        <f t="shared" si="1"/>
        <v>0.35</v>
      </c>
      <c r="I14" s="70">
        <f t="shared" si="1"/>
        <v>0.35</v>
      </c>
      <c r="J14" s="70">
        <f t="shared" si="1"/>
        <v>0.35</v>
      </c>
      <c r="K14" s="70">
        <f t="shared" si="1"/>
        <v>0.35</v>
      </c>
      <c r="L14" s="70">
        <f t="shared" si="1"/>
        <v>0.35</v>
      </c>
      <c r="M14" s="70">
        <f t="shared" si="1"/>
        <v>0.35</v>
      </c>
      <c r="N14" s="70">
        <f t="shared" si="1"/>
        <v>0.35</v>
      </c>
      <c r="O14" s="70">
        <f t="shared" si="1"/>
        <v>0.35</v>
      </c>
      <c r="P14" s="70">
        <f t="shared" si="1"/>
        <v>0.35</v>
      </c>
      <c r="Q14" s="70">
        <f t="shared" si="1"/>
        <v>0.35</v>
      </c>
      <c r="R14" s="70">
        <f t="shared" si="1"/>
        <v>0.35</v>
      </c>
      <c r="S14" s="70">
        <f t="shared" si="1"/>
        <v>0.35</v>
      </c>
      <c r="T14" s="70">
        <f t="shared" si="1"/>
        <v>0.35</v>
      </c>
      <c r="U14" s="70">
        <f t="shared" si="1"/>
        <v>0.35</v>
      </c>
      <c r="V14" s="70">
        <f t="shared" si="1"/>
        <v>0.35</v>
      </c>
      <c r="W14" s="70">
        <f t="shared" si="1"/>
        <v>0.35</v>
      </c>
      <c r="X14" s="70">
        <f t="shared" si="1"/>
        <v>0.35</v>
      </c>
      <c r="Y14" s="70">
        <f t="shared" si="1"/>
        <v>0.35</v>
      </c>
      <c r="Z14" s="70">
        <f t="shared" si="1"/>
        <v>0.35</v>
      </c>
      <c r="AA14" s="70">
        <f t="shared" si="1"/>
        <v>0.35</v>
      </c>
      <c r="AB14" s="32"/>
      <c r="AC14" s="113">
        <f t="shared" si="2"/>
        <v>0.35</v>
      </c>
      <c r="AD14" s="114">
        <f t="shared" si="3"/>
        <v>0.35</v>
      </c>
      <c r="AE14" s="114">
        <f t="shared" si="4"/>
        <v>8.3999999999999968</v>
      </c>
      <c r="AF14" s="114"/>
      <c r="AH14" s="119"/>
    </row>
    <row r="15" spans="1:36" x14ac:dyDescent="0.2">
      <c r="A15" s="33" t="s">
        <v>35</v>
      </c>
      <c r="B15" s="33" t="s">
        <v>29</v>
      </c>
      <c r="C15" s="45" t="s">
        <v>0</v>
      </c>
      <c r="D15" s="38">
        <f t="shared" si="1"/>
        <v>1</v>
      </c>
      <c r="E15" s="38">
        <f t="shared" si="1"/>
        <v>1</v>
      </c>
      <c r="F15" s="38">
        <f t="shared" si="1"/>
        <v>1</v>
      </c>
      <c r="G15" s="38">
        <f t="shared" si="1"/>
        <v>1</v>
      </c>
      <c r="H15" s="38">
        <f t="shared" si="1"/>
        <v>1</v>
      </c>
      <c r="I15" s="38">
        <f t="shared" si="1"/>
        <v>1</v>
      </c>
      <c r="J15" s="38">
        <f t="shared" si="1"/>
        <v>1</v>
      </c>
      <c r="K15" s="38">
        <f t="shared" si="1"/>
        <v>0.25</v>
      </c>
      <c r="L15" s="38">
        <f t="shared" si="1"/>
        <v>0.25</v>
      </c>
      <c r="M15" s="38">
        <f t="shared" si="1"/>
        <v>0.25</v>
      </c>
      <c r="N15" s="38">
        <f t="shared" si="1"/>
        <v>0.25</v>
      </c>
      <c r="O15" s="38">
        <f t="shared" si="1"/>
        <v>0.25</v>
      </c>
      <c r="P15" s="38">
        <f t="shared" si="1"/>
        <v>0.25</v>
      </c>
      <c r="Q15" s="38">
        <f t="shared" si="1"/>
        <v>0.25</v>
      </c>
      <c r="R15" s="38">
        <f t="shared" si="1"/>
        <v>0.25</v>
      </c>
      <c r="S15" s="38">
        <f t="shared" si="1"/>
        <v>0.25</v>
      </c>
      <c r="T15" s="38">
        <f t="shared" si="1"/>
        <v>0.25</v>
      </c>
      <c r="U15" s="38">
        <f t="shared" si="1"/>
        <v>0.25</v>
      </c>
      <c r="V15" s="38">
        <f t="shared" si="1"/>
        <v>0.25</v>
      </c>
      <c r="W15" s="38">
        <f t="shared" si="1"/>
        <v>0.25</v>
      </c>
      <c r="X15" s="38">
        <f t="shared" si="1"/>
        <v>0.25</v>
      </c>
      <c r="Y15" s="38">
        <f t="shared" si="1"/>
        <v>1</v>
      </c>
      <c r="Z15" s="38">
        <f t="shared" si="1"/>
        <v>1</v>
      </c>
      <c r="AA15" s="38">
        <f t="shared" si="1"/>
        <v>1</v>
      </c>
      <c r="AB15" s="32"/>
      <c r="AC15" s="80">
        <f>MAX(D15:AA15)</f>
        <v>1</v>
      </c>
      <c r="AD15" s="47">
        <f>MIN(D15:AA15)</f>
        <v>0.25</v>
      </c>
      <c r="AE15" s="47">
        <f>SUM(D15:AA15)</f>
        <v>13.5</v>
      </c>
      <c r="AF15" s="39">
        <f>SUMPRODUCT(AE15:AE17,Notes!$C$49:$C$51)</f>
        <v>6124.5</v>
      </c>
      <c r="AH15" s="120" t="s">
        <v>159</v>
      </c>
    </row>
    <row r="16" spans="1:36" x14ac:dyDescent="0.2">
      <c r="A16" s="33"/>
      <c r="B16" s="33"/>
      <c r="C16" s="45" t="s">
        <v>1</v>
      </c>
      <c r="D16" s="38">
        <f t="shared" si="1"/>
        <v>1</v>
      </c>
      <c r="E16" s="38">
        <f t="shared" si="1"/>
        <v>1</v>
      </c>
      <c r="F16" s="38">
        <f t="shared" si="1"/>
        <v>1</v>
      </c>
      <c r="G16" s="38">
        <f t="shared" si="1"/>
        <v>1</v>
      </c>
      <c r="H16" s="38">
        <f t="shared" si="1"/>
        <v>1</v>
      </c>
      <c r="I16" s="38">
        <f t="shared" si="1"/>
        <v>1</v>
      </c>
      <c r="J16" s="38">
        <f t="shared" si="1"/>
        <v>1</v>
      </c>
      <c r="K16" s="38">
        <f t="shared" si="1"/>
        <v>1</v>
      </c>
      <c r="L16" s="38">
        <f t="shared" si="1"/>
        <v>1</v>
      </c>
      <c r="M16" s="38">
        <f t="shared" si="1"/>
        <v>1</v>
      </c>
      <c r="N16" s="38">
        <f t="shared" si="1"/>
        <v>1</v>
      </c>
      <c r="O16" s="38">
        <f t="shared" si="1"/>
        <v>1</v>
      </c>
      <c r="P16" s="38">
        <f t="shared" si="1"/>
        <v>1</v>
      </c>
      <c r="Q16" s="38">
        <f t="shared" si="1"/>
        <v>1</v>
      </c>
      <c r="R16" s="38">
        <f t="shared" si="1"/>
        <v>1</v>
      </c>
      <c r="S16" s="38">
        <f t="shared" si="1"/>
        <v>1</v>
      </c>
      <c r="T16" s="38">
        <f t="shared" si="1"/>
        <v>1</v>
      </c>
      <c r="U16" s="38">
        <f t="shared" si="1"/>
        <v>1</v>
      </c>
      <c r="V16" s="38">
        <f t="shared" si="1"/>
        <v>1</v>
      </c>
      <c r="W16" s="38">
        <f t="shared" si="1"/>
        <v>1</v>
      </c>
      <c r="X16" s="38">
        <f t="shared" si="1"/>
        <v>1</v>
      </c>
      <c r="Y16" s="38">
        <f t="shared" si="1"/>
        <v>1</v>
      </c>
      <c r="Z16" s="38">
        <f t="shared" si="1"/>
        <v>1</v>
      </c>
      <c r="AA16" s="38">
        <f t="shared" si="1"/>
        <v>1</v>
      </c>
      <c r="AB16" s="32"/>
      <c r="AC16" s="80">
        <f>MAX(D16:AA16)</f>
        <v>1</v>
      </c>
      <c r="AD16" s="47">
        <f>MIN(D16:AA16)</f>
        <v>1</v>
      </c>
      <c r="AE16" s="47">
        <f>SUM(D16:AA16)</f>
        <v>24</v>
      </c>
      <c r="AF16" s="47"/>
      <c r="AH16" s="94"/>
    </row>
    <row r="17" spans="1:34" x14ac:dyDescent="0.2">
      <c r="A17" s="33"/>
      <c r="B17" s="33"/>
      <c r="C17" s="45" t="s">
        <v>2</v>
      </c>
      <c r="D17" s="38">
        <f t="shared" si="1"/>
        <v>1</v>
      </c>
      <c r="E17" s="38">
        <f t="shared" si="1"/>
        <v>1</v>
      </c>
      <c r="F17" s="38">
        <f t="shared" si="1"/>
        <v>1</v>
      </c>
      <c r="G17" s="38">
        <f t="shared" si="1"/>
        <v>1</v>
      </c>
      <c r="H17" s="38">
        <f t="shared" si="1"/>
        <v>1</v>
      </c>
      <c r="I17" s="38">
        <f t="shared" si="1"/>
        <v>1</v>
      </c>
      <c r="J17" s="38">
        <f t="shared" si="1"/>
        <v>1</v>
      </c>
      <c r="K17" s="38">
        <f t="shared" si="1"/>
        <v>1</v>
      </c>
      <c r="L17" s="38">
        <f t="shared" si="1"/>
        <v>1</v>
      </c>
      <c r="M17" s="38">
        <f t="shared" si="1"/>
        <v>1</v>
      </c>
      <c r="N17" s="38">
        <f t="shared" si="1"/>
        <v>1</v>
      </c>
      <c r="O17" s="38">
        <f t="shared" si="1"/>
        <v>1</v>
      </c>
      <c r="P17" s="38">
        <f t="shared" si="1"/>
        <v>1</v>
      </c>
      <c r="Q17" s="38">
        <f t="shared" si="1"/>
        <v>1</v>
      </c>
      <c r="R17" s="38">
        <f t="shared" si="1"/>
        <v>1</v>
      </c>
      <c r="S17" s="38">
        <f t="shared" ref="S17:AA17" si="5">S102</f>
        <v>1</v>
      </c>
      <c r="T17" s="38">
        <f t="shared" si="5"/>
        <v>1</v>
      </c>
      <c r="U17" s="38">
        <f t="shared" si="5"/>
        <v>1</v>
      </c>
      <c r="V17" s="38">
        <f t="shared" si="5"/>
        <v>1</v>
      </c>
      <c r="W17" s="38">
        <f t="shared" si="5"/>
        <v>1</v>
      </c>
      <c r="X17" s="38">
        <f t="shared" si="5"/>
        <v>1</v>
      </c>
      <c r="Y17" s="38">
        <f t="shared" si="5"/>
        <v>1</v>
      </c>
      <c r="Z17" s="38">
        <f t="shared" si="5"/>
        <v>1</v>
      </c>
      <c r="AA17" s="38">
        <f t="shared" si="5"/>
        <v>1</v>
      </c>
      <c r="AB17" s="32"/>
      <c r="AC17" s="80">
        <f>MAX(D17:AA17)</f>
        <v>1</v>
      </c>
      <c r="AD17" s="47">
        <f>MIN(D17:AA17)</f>
        <v>1</v>
      </c>
      <c r="AE17" s="47">
        <f>SUM(D17:AA17)</f>
        <v>24</v>
      </c>
      <c r="AF17" s="47"/>
      <c r="AH17" s="94"/>
    </row>
    <row r="18" spans="1:34" x14ac:dyDescent="0.2">
      <c r="A18" s="68" t="s">
        <v>25</v>
      </c>
      <c r="B18" s="68" t="s">
        <v>37</v>
      </c>
      <c r="C18" s="78" t="s">
        <v>0</v>
      </c>
      <c r="D18" s="81">
        <f>IF(D15=1,0,1)</f>
        <v>0</v>
      </c>
      <c r="E18" s="81">
        <f t="shared" ref="E18:AA18" si="6">IF(E15=1,0,1)</f>
        <v>0</v>
      </c>
      <c r="F18" s="81">
        <f t="shared" si="6"/>
        <v>0</v>
      </c>
      <c r="G18" s="81">
        <f t="shared" si="6"/>
        <v>0</v>
      </c>
      <c r="H18" s="81">
        <f t="shared" si="6"/>
        <v>0</v>
      </c>
      <c r="I18" s="81">
        <f t="shared" si="6"/>
        <v>0</v>
      </c>
      <c r="J18" s="81">
        <f t="shared" si="6"/>
        <v>0</v>
      </c>
      <c r="K18" s="81">
        <f t="shared" si="6"/>
        <v>1</v>
      </c>
      <c r="L18" s="81">
        <f t="shared" si="6"/>
        <v>1</v>
      </c>
      <c r="M18" s="81">
        <f t="shared" si="6"/>
        <v>1</v>
      </c>
      <c r="N18" s="81">
        <f t="shared" si="6"/>
        <v>1</v>
      </c>
      <c r="O18" s="81">
        <f t="shared" si="6"/>
        <v>1</v>
      </c>
      <c r="P18" s="81">
        <f t="shared" si="6"/>
        <v>1</v>
      </c>
      <c r="Q18" s="81">
        <f t="shared" si="6"/>
        <v>1</v>
      </c>
      <c r="R18" s="81">
        <f t="shared" si="6"/>
        <v>1</v>
      </c>
      <c r="S18" s="81">
        <f t="shared" si="6"/>
        <v>1</v>
      </c>
      <c r="T18" s="81">
        <f t="shared" si="6"/>
        <v>1</v>
      </c>
      <c r="U18" s="81">
        <f t="shared" si="6"/>
        <v>1</v>
      </c>
      <c r="V18" s="81">
        <f t="shared" si="6"/>
        <v>1</v>
      </c>
      <c r="W18" s="81">
        <f t="shared" si="6"/>
        <v>1</v>
      </c>
      <c r="X18" s="81">
        <f t="shared" si="6"/>
        <v>1</v>
      </c>
      <c r="Y18" s="81">
        <f t="shared" si="6"/>
        <v>0</v>
      </c>
      <c r="Z18" s="81">
        <f t="shared" si="6"/>
        <v>0</v>
      </c>
      <c r="AA18" s="81">
        <f t="shared" si="6"/>
        <v>0</v>
      </c>
      <c r="AB18" s="32"/>
      <c r="AC18" s="115">
        <f t="shared" ref="AC18:AC20" si="7">MAX(D18:AA18)</f>
        <v>1</v>
      </c>
      <c r="AD18" s="72">
        <f t="shared" ref="AD18:AD20" si="8">MIN(D18:AA18)</f>
        <v>0</v>
      </c>
      <c r="AE18" s="114">
        <f t="shared" ref="AE18:AE20" si="9">SUM(D18:AA18)</f>
        <v>14</v>
      </c>
      <c r="AF18" s="71">
        <f>SUMPRODUCT(AE18:AE20,Notes!$C$49:$C$51)</f>
        <v>3514</v>
      </c>
      <c r="AH18" s="118" t="s">
        <v>161</v>
      </c>
    </row>
    <row r="19" spans="1:34" x14ac:dyDescent="0.2">
      <c r="A19" s="68"/>
      <c r="B19" s="68"/>
      <c r="C19" s="78" t="s">
        <v>1</v>
      </c>
      <c r="D19" s="81">
        <f t="shared" ref="D19:AA20" si="10">IF(D16=1,0,1)</f>
        <v>0</v>
      </c>
      <c r="E19" s="81">
        <f t="shared" si="10"/>
        <v>0</v>
      </c>
      <c r="F19" s="81">
        <f t="shared" si="10"/>
        <v>0</v>
      </c>
      <c r="G19" s="81">
        <f t="shared" si="10"/>
        <v>0</v>
      </c>
      <c r="H19" s="81">
        <f t="shared" si="10"/>
        <v>0</v>
      </c>
      <c r="I19" s="81">
        <f t="shared" si="10"/>
        <v>0</v>
      </c>
      <c r="J19" s="81">
        <f t="shared" si="10"/>
        <v>0</v>
      </c>
      <c r="K19" s="81">
        <f t="shared" si="10"/>
        <v>0</v>
      </c>
      <c r="L19" s="81">
        <f t="shared" si="10"/>
        <v>0</v>
      </c>
      <c r="M19" s="81">
        <f t="shared" si="10"/>
        <v>0</v>
      </c>
      <c r="N19" s="81">
        <f t="shared" si="10"/>
        <v>0</v>
      </c>
      <c r="O19" s="81">
        <f t="shared" si="10"/>
        <v>0</v>
      </c>
      <c r="P19" s="81">
        <f t="shared" si="10"/>
        <v>0</v>
      </c>
      <c r="Q19" s="81">
        <f t="shared" si="10"/>
        <v>0</v>
      </c>
      <c r="R19" s="81">
        <f t="shared" si="10"/>
        <v>0</v>
      </c>
      <c r="S19" s="81">
        <f t="shared" si="10"/>
        <v>0</v>
      </c>
      <c r="T19" s="81">
        <f t="shared" si="10"/>
        <v>0</v>
      </c>
      <c r="U19" s="81">
        <f t="shared" si="10"/>
        <v>0</v>
      </c>
      <c r="V19" s="81">
        <f t="shared" si="10"/>
        <v>0</v>
      </c>
      <c r="W19" s="81">
        <f t="shared" si="10"/>
        <v>0</v>
      </c>
      <c r="X19" s="81">
        <f t="shared" si="10"/>
        <v>0</v>
      </c>
      <c r="Y19" s="81">
        <f t="shared" si="10"/>
        <v>0</v>
      </c>
      <c r="Z19" s="81">
        <f t="shared" si="10"/>
        <v>0</v>
      </c>
      <c r="AA19" s="81">
        <f t="shared" si="10"/>
        <v>0</v>
      </c>
      <c r="AB19" s="32"/>
      <c r="AC19" s="115">
        <f t="shared" si="7"/>
        <v>0</v>
      </c>
      <c r="AD19" s="72">
        <f t="shared" si="8"/>
        <v>0</v>
      </c>
      <c r="AE19" s="114">
        <f t="shared" si="9"/>
        <v>0</v>
      </c>
      <c r="AF19" s="114"/>
      <c r="AH19" s="119" t="s">
        <v>160</v>
      </c>
    </row>
    <row r="20" spans="1:34" x14ac:dyDescent="0.2">
      <c r="A20" s="68"/>
      <c r="B20" s="68"/>
      <c r="C20" s="78" t="s">
        <v>2</v>
      </c>
      <c r="D20" s="81">
        <f t="shared" si="10"/>
        <v>0</v>
      </c>
      <c r="E20" s="81">
        <f t="shared" si="10"/>
        <v>0</v>
      </c>
      <c r="F20" s="81">
        <f t="shared" si="10"/>
        <v>0</v>
      </c>
      <c r="G20" s="81">
        <f t="shared" si="10"/>
        <v>0</v>
      </c>
      <c r="H20" s="81">
        <f t="shared" si="10"/>
        <v>0</v>
      </c>
      <c r="I20" s="81">
        <f t="shared" si="10"/>
        <v>0</v>
      </c>
      <c r="J20" s="81">
        <f t="shared" si="10"/>
        <v>0</v>
      </c>
      <c r="K20" s="81">
        <f t="shared" si="10"/>
        <v>0</v>
      </c>
      <c r="L20" s="81">
        <f t="shared" si="10"/>
        <v>0</v>
      </c>
      <c r="M20" s="81">
        <f t="shared" si="10"/>
        <v>0</v>
      </c>
      <c r="N20" s="81">
        <f t="shared" si="10"/>
        <v>0</v>
      </c>
      <c r="O20" s="81">
        <f t="shared" si="10"/>
        <v>0</v>
      </c>
      <c r="P20" s="81">
        <f t="shared" si="10"/>
        <v>0</v>
      </c>
      <c r="Q20" s="81">
        <f t="shared" si="10"/>
        <v>0</v>
      </c>
      <c r="R20" s="81">
        <f t="shared" si="10"/>
        <v>0</v>
      </c>
      <c r="S20" s="81">
        <f t="shared" si="10"/>
        <v>0</v>
      </c>
      <c r="T20" s="81">
        <f t="shared" si="10"/>
        <v>0</v>
      </c>
      <c r="U20" s="81">
        <f t="shared" si="10"/>
        <v>0</v>
      </c>
      <c r="V20" s="81">
        <f t="shared" si="10"/>
        <v>0</v>
      </c>
      <c r="W20" s="81">
        <f t="shared" si="10"/>
        <v>0</v>
      </c>
      <c r="X20" s="81">
        <f t="shared" si="10"/>
        <v>0</v>
      </c>
      <c r="Y20" s="81">
        <f t="shared" si="10"/>
        <v>0</v>
      </c>
      <c r="Z20" s="81">
        <f t="shared" si="10"/>
        <v>0</v>
      </c>
      <c r="AA20" s="81">
        <f t="shared" si="10"/>
        <v>0</v>
      </c>
      <c r="AB20" s="32"/>
      <c r="AC20" s="115">
        <f t="shared" si="7"/>
        <v>0</v>
      </c>
      <c r="AD20" s="72">
        <f t="shared" si="8"/>
        <v>0</v>
      </c>
      <c r="AE20" s="114">
        <f t="shared" si="9"/>
        <v>0</v>
      </c>
      <c r="AF20" s="114"/>
      <c r="AH20" s="119"/>
    </row>
    <row r="21" spans="1:34" x14ac:dyDescent="0.2">
      <c r="A21" s="33" t="s">
        <v>26</v>
      </c>
      <c r="B21" s="33" t="s">
        <v>36</v>
      </c>
      <c r="C21" s="45" t="s">
        <v>0</v>
      </c>
      <c r="D21" s="43">
        <f>D103</f>
        <v>85</v>
      </c>
      <c r="E21" s="43">
        <f t="shared" ref="E21:AA21" si="11">E103</f>
        <v>85</v>
      </c>
      <c r="F21" s="43">
        <f t="shared" si="11"/>
        <v>85</v>
      </c>
      <c r="G21" s="43">
        <f t="shared" si="11"/>
        <v>85</v>
      </c>
      <c r="H21" s="43">
        <f t="shared" si="11"/>
        <v>85</v>
      </c>
      <c r="I21" s="43">
        <f t="shared" si="11"/>
        <v>85</v>
      </c>
      <c r="J21" s="43">
        <f t="shared" si="11"/>
        <v>85</v>
      </c>
      <c r="K21" s="43">
        <f t="shared" si="11"/>
        <v>75</v>
      </c>
      <c r="L21" s="43">
        <f t="shared" si="11"/>
        <v>75</v>
      </c>
      <c r="M21" s="43">
        <f t="shared" si="11"/>
        <v>75</v>
      </c>
      <c r="N21" s="43">
        <f t="shared" si="11"/>
        <v>75</v>
      </c>
      <c r="O21" s="43">
        <f t="shared" si="11"/>
        <v>75</v>
      </c>
      <c r="P21" s="43">
        <f t="shared" si="11"/>
        <v>75</v>
      </c>
      <c r="Q21" s="43">
        <f t="shared" si="11"/>
        <v>75</v>
      </c>
      <c r="R21" s="43">
        <f t="shared" si="11"/>
        <v>75</v>
      </c>
      <c r="S21" s="43">
        <f t="shared" si="11"/>
        <v>75</v>
      </c>
      <c r="T21" s="43">
        <f t="shared" si="11"/>
        <v>75</v>
      </c>
      <c r="U21" s="43">
        <f t="shared" si="11"/>
        <v>75</v>
      </c>
      <c r="V21" s="43">
        <f t="shared" si="11"/>
        <v>75</v>
      </c>
      <c r="W21" s="43">
        <f t="shared" si="11"/>
        <v>75</v>
      </c>
      <c r="X21" s="43">
        <f t="shared" si="11"/>
        <v>75</v>
      </c>
      <c r="Y21" s="43">
        <f t="shared" si="11"/>
        <v>85</v>
      </c>
      <c r="Z21" s="43">
        <f t="shared" si="11"/>
        <v>85</v>
      </c>
      <c r="AA21" s="43">
        <f t="shared" si="11"/>
        <v>85</v>
      </c>
      <c r="AB21" s="32"/>
      <c r="AC21" s="76">
        <f t="shared" ref="AC21:AC26" si="12">MAX(D21:AA21)</f>
        <v>85</v>
      </c>
      <c r="AD21" s="42">
        <f t="shared" ref="AD21:AD26" si="13">MIN(D21:AA21)</f>
        <v>75</v>
      </c>
      <c r="AE21" s="43">
        <f t="shared" ref="AE21:AE26" si="14">AVERAGE(D21:AA21)</f>
        <v>79.166666666666671</v>
      </c>
      <c r="AF21" s="46"/>
      <c r="AH21" s="54" t="s">
        <v>159</v>
      </c>
    </row>
    <row r="22" spans="1:34" x14ac:dyDescent="0.2">
      <c r="A22" s="33"/>
      <c r="B22" s="33"/>
      <c r="C22" s="45" t="s">
        <v>1</v>
      </c>
      <c r="D22" s="43">
        <f t="shared" ref="D22:AA26" si="15">D104</f>
        <v>85</v>
      </c>
      <c r="E22" s="43">
        <f t="shared" si="15"/>
        <v>85</v>
      </c>
      <c r="F22" s="43">
        <f t="shared" si="15"/>
        <v>85</v>
      </c>
      <c r="G22" s="43">
        <f t="shared" si="15"/>
        <v>85</v>
      </c>
      <c r="H22" s="43">
        <f t="shared" si="15"/>
        <v>85</v>
      </c>
      <c r="I22" s="43">
        <f t="shared" si="15"/>
        <v>85</v>
      </c>
      <c r="J22" s="43">
        <f t="shared" si="15"/>
        <v>85</v>
      </c>
      <c r="K22" s="43">
        <f t="shared" si="15"/>
        <v>85</v>
      </c>
      <c r="L22" s="43">
        <f t="shared" si="15"/>
        <v>85</v>
      </c>
      <c r="M22" s="43">
        <f t="shared" si="15"/>
        <v>85</v>
      </c>
      <c r="N22" s="43">
        <f t="shared" si="15"/>
        <v>85</v>
      </c>
      <c r="O22" s="43">
        <f t="shared" si="15"/>
        <v>85</v>
      </c>
      <c r="P22" s="43">
        <f t="shared" si="15"/>
        <v>85</v>
      </c>
      <c r="Q22" s="43">
        <f t="shared" si="15"/>
        <v>85</v>
      </c>
      <c r="R22" s="43">
        <f t="shared" si="15"/>
        <v>85</v>
      </c>
      <c r="S22" s="43">
        <f t="shared" si="15"/>
        <v>85</v>
      </c>
      <c r="T22" s="43">
        <f t="shared" si="15"/>
        <v>85</v>
      </c>
      <c r="U22" s="43">
        <f t="shared" si="15"/>
        <v>85</v>
      </c>
      <c r="V22" s="43">
        <f t="shared" si="15"/>
        <v>85</v>
      </c>
      <c r="W22" s="43">
        <f t="shared" si="15"/>
        <v>85</v>
      </c>
      <c r="X22" s="43">
        <f t="shared" si="15"/>
        <v>85</v>
      </c>
      <c r="Y22" s="43">
        <f t="shared" si="15"/>
        <v>85</v>
      </c>
      <c r="Z22" s="43">
        <f t="shared" si="15"/>
        <v>85</v>
      </c>
      <c r="AA22" s="43">
        <f t="shared" si="15"/>
        <v>85</v>
      </c>
      <c r="AB22" s="32"/>
      <c r="AC22" s="76">
        <f t="shared" si="12"/>
        <v>85</v>
      </c>
      <c r="AD22" s="42">
        <f t="shared" si="13"/>
        <v>85</v>
      </c>
      <c r="AE22" s="43">
        <f t="shared" si="14"/>
        <v>85</v>
      </c>
      <c r="AF22" s="46"/>
      <c r="AH22" s="54"/>
    </row>
    <row r="23" spans="1:34" x14ac:dyDescent="0.2">
      <c r="A23" s="33"/>
      <c r="B23" s="33"/>
      <c r="C23" s="45" t="s">
        <v>2</v>
      </c>
      <c r="D23" s="43">
        <f t="shared" si="15"/>
        <v>85</v>
      </c>
      <c r="E23" s="43">
        <f t="shared" si="15"/>
        <v>85</v>
      </c>
      <c r="F23" s="43">
        <f t="shared" si="15"/>
        <v>85</v>
      </c>
      <c r="G23" s="43">
        <f t="shared" si="15"/>
        <v>85</v>
      </c>
      <c r="H23" s="43">
        <f t="shared" si="15"/>
        <v>85</v>
      </c>
      <c r="I23" s="43">
        <f t="shared" si="15"/>
        <v>85</v>
      </c>
      <c r="J23" s="43">
        <f t="shared" si="15"/>
        <v>85</v>
      </c>
      <c r="K23" s="43">
        <f t="shared" si="15"/>
        <v>85</v>
      </c>
      <c r="L23" s="43">
        <f t="shared" si="15"/>
        <v>85</v>
      </c>
      <c r="M23" s="43">
        <f t="shared" si="15"/>
        <v>85</v>
      </c>
      <c r="N23" s="43">
        <f t="shared" si="15"/>
        <v>85</v>
      </c>
      <c r="O23" s="43">
        <f t="shared" si="15"/>
        <v>85</v>
      </c>
      <c r="P23" s="43">
        <f t="shared" si="15"/>
        <v>85</v>
      </c>
      <c r="Q23" s="43">
        <f t="shared" si="15"/>
        <v>85</v>
      </c>
      <c r="R23" s="43">
        <f t="shared" si="15"/>
        <v>85</v>
      </c>
      <c r="S23" s="43">
        <f t="shared" si="15"/>
        <v>85</v>
      </c>
      <c r="T23" s="43">
        <f t="shared" si="15"/>
        <v>85</v>
      </c>
      <c r="U23" s="43">
        <f t="shared" si="15"/>
        <v>85</v>
      </c>
      <c r="V23" s="43">
        <f t="shared" si="15"/>
        <v>85</v>
      </c>
      <c r="W23" s="43">
        <f t="shared" si="15"/>
        <v>85</v>
      </c>
      <c r="X23" s="43">
        <f t="shared" si="15"/>
        <v>85</v>
      </c>
      <c r="Y23" s="43">
        <f t="shared" si="15"/>
        <v>85</v>
      </c>
      <c r="Z23" s="43">
        <f t="shared" si="15"/>
        <v>85</v>
      </c>
      <c r="AA23" s="43">
        <f t="shared" si="15"/>
        <v>85</v>
      </c>
      <c r="AB23" s="32"/>
      <c r="AC23" s="76">
        <f t="shared" si="12"/>
        <v>85</v>
      </c>
      <c r="AD23" s="42">
        <f t="shared" si="13"/>
        <v>85</v>
      </c>
      <c r="AE23" s="43">
        <f t="shared" si="14"/>
        <v>85</v>
      </c>
      <c r="AF23" s="46"/>
      <c r="AH23" s="54"/>
    </row>
    <row r="24" spans="1:34" x14ac:dyDescent="0.2">
      <c r="A24" s="68" t="s">
        <v>27</v>
      </c>
      <c r="B24" s="68" t="s">
        <v>36</v>
      </c>
      <c r="C24" s="78" t="s">
        <v>0</v>
      </c>
      <c r="D24" s="71">
        <f t="shared" si="15"/>
        <v>60</v>
      </c>
      <c r="E24" s="71">
        <f t="shared" si="15"/>
        <v>60</v>
      </c>
      <c r="F24" s="71">
        <f t="shared" si="15"/>
        <v>60</v>
      </c>
      <c r="G24" s="71">
        <f t="shared" si="15"/>
        <v>60</v>
      </c>
      <c r="H24" s="71">
        <f t="shared" si="15"/>
        <v>60</v>
      </c>
      <c r="I24" s="71">
        <f t="shared" si="15"/>
        <v>60</v>
      </c>
      <c r="J24" s="71">
        <f t="shared" si="15"/>
        <v>60</v>
      </c>
      <c r="K24" s="71">
        <f t="shared" si="15"/>
        <v>70</v>
      </c>
      <c r="L24" s="71">
        <f t="shared" si="15"/>
        <v>70</v>
      </c>
      <c r="M24" s="71">
        <f t="shared" si="15"/>
        <v>70</v>
      </c>
      <c r="N24" s="71">
        <f t="shared" si="15"/>
        <v>70</v>
      </c>
      <c r="O24" s="71">
        <f t="shared" si="15"/>
        <v>70</v>
      </c>
      <c r="P24" s="71">
        <f t="shared" si="15"/>
        <v>70</v>
      </c>
      <c r="Q24" s="71">
        <f t="shared" si="15"/>
        <v>70</v>
      </c>
      <c r="R24" s="71">
        <f t="shared" si="15"/>
        <v>70</v>
      </c>
      <c r="S24" s="71">
        <f t="shared" si="15"/>
        <v>70</v>
      </c>
      <c r="T24" s="71">
        <f t="shared" si="15"/>
        <v>70</v>
      </c>
      <c r="U24" s="71">
        <f t="shared" si="15"/>
        <v>70</v>
      </c>
      <c r="V24" s="71">
        <f t="shared" si="15"/>
        <v>70</v>
      </c>
      <c r="W24" s="71">
        <f t="shared" si="15"/>
        <v>70</v>
      </c>
      <c r="X24" s="71">
        <f t="shared" si="15"/>
        <v>70</v>
      </c>
      <c r="Y24" s="71">
        <f t="shared" si="15"/>
        <v>60</v>
      </c>
      <c r="Z24" s="71">
        <f t="shared" si="15"/>
        <v>60</v>
      </c>
      <c r="AA24" s="71">
        <f t="shared" si="15"/>
        <v>60</v>
      </c>
      <c r="AB24" s="32"/>
      <c r="AC24" s="115">
        <f t="shared" si="12"/>
        <v>70</v>
      </c>
      <c r="AD24" s="72">
        <f t="shared" si="13"/>
        <v>60</v>
      </c>
      <c r="AE24" s="72">
        <f t="shared" si="14"/>
        <v>65.833333333333329</v>
      </c>
      <c r="AF24" s="114"/>
      <c r="AH24" s="119" t="s">
        <v>159</v>
      </c>
    </row>
    <row r="25" spans="1:34" x14ac:dyDescent="0.2">
      <c r="A25" s="68"/>
      <c r="B25" s="68"/>
      <c r="C25" s="78" t="s">
        <v>1</v>
      </c>
      <c r="D25" s="71">
        <f t="shared" si="15"/>
        <v>60</v>
      </c>
      <c r="E25" s="71">
        <f t="shared" si="15"/>
        <v>60</v>
      </c>
      <c r="F25" s="71">
        <f t="shared" si="15"/>
        <v>60</v>
      </c>
      <c r="G25" s="71">
        <f t="shared" si="15"/>
        <v>60</v>
      </c>
      <c r="H25" s="71">
        <f t="shared" si="15"/>
        <v>60</v>
      </c>
      <c r="I25" s="71">
        <f t="shared" si="15"/>
        <v>60</v>
      </c>
      <c r="J25" s="71">
        <f t="shared" si="15"/>
        <v>60</v>
      </c>
      <c r="K25" s="71">
        <f t="shared" si="15"/>
        <v>60</v>
      </c>
      <c r="L25" s="71">
        <f t="shared" si="15"/>
        <v>60</v>
      </c>
      <c r="M25" s="71">
        <f t="shared" si="15"/>
        <v>60</v>
      </c>
      <c r="N25" s="71">
        <f t="shared" si="15"/>
        <v>60</v>
      </c>
      <c r="O25" s="71">
        <f t="shared" si="15"/>
        <v>60</v>
      </c>
      <c r="P25" s="71">
        <f t="shared" si="15"/>
        <v>60</v>
      </c>
      <c r="Q25" s="71">
        <f t="shared" si="15"/>
        <v>60</v>
      </c>
      <c r="R25" s="71">
        <f t="shared" si="15"/>
        <v>60</v>
      </c>
      <c r="S25" s="71">
        <f t="shared" si="15"/>
        <v>60</v>
      </c>
      <c r="T25" s="71">
        <f t="shared" si="15"/>
        <v>60</v>
      </c>
      <c r="U25" s="71">
        <f t="shared" si="15"/>
        <v>60</v>
      </c>
      <c r="V25" s="71">
        <f t="shared" si="15"/>
        <v>60</v>
      </c>
      <c r="W25" s="71">
        <f t="shared" si="15"/>
        <v>60</v>
      </c>
      <c r="X25" s="71">
        <f t="shared" si="15"/>
        <v>60</v>
      </c>
      <c r="Y25" s="71">
        <f t="shared" si="15"/>
        <v>60</v>
      </c>
      <c r="Z25" s="71">
        <f t="shared" si="15"/>
        <v>60</v>
      </c>
      <c r="AA25" s="71">
        <f t="shared" si="15"/>
        <v>60</v>
      </c>
      <c r="AB25" s="32"/>
      <c r="AC25" s="115">
        <f t="shared" si="12"/>
        <v>60</v>
      </c>
      <c r="AD25" s="72">
        <f t="shared" si="13"/>
        <v>60</v>
      </c>
      <c r="AE25" s="72">
        <f t="shared" si="14"/>
        <v>60</v>
      </c>
      <c r="AF25" s="114"/>
      <c r="AH25" s="119"/>
    </row>
    <row r="26" spans="1:34" x14ac:dyDescent="0.2">
      <c r="A26" s="68"/>
      <c r="B26" s="68"/>
      <c r="C26" s="78" t="s">
        <v>2</v>
      </c>
      <c r="D26" s="72">
        <f t="shared" si="15"/>
        <v>60</v>
      </c>
      <c r="E26" s="72">
        <f t="shared" si="15"/>
        <v>60</v>
      </c>
      <c r="F26" s="72">
        <f t="shared" si="15"/>
        <v>60</v>
      </c>
      <c r="G26" s="72">
        <f t="shared" si="15"/>
        <v>60</v>
      </c>
      <c r="H26" s="72">
        <f t="shared" si="15"/>
        <v>60</v>
      </c>
      <c r="I26" s="72">
        <f t="shared" si="15"/>
        <v>60</v>
      </c>
      <c r="J26" s="72">
        <f t="shared" si="15"/>
        <v>60</v>
      </c>
      <c r="K26" s="72">
        <f t="shared" si="15"/>
        <v>60</v>
      </c>
      <c r="L26" s="72">
        <f t="shared" si="15"/>
        <v>60</v>
      </c>
      <c r="M26" s="72">
        <f t="shared" si="15"/>
        <v>60</v>
      </c>
      <c r="N26" s="72">
        <f t="shared" si="15"/>
        <v>60</v>
      </c>
      <c r="O26" s="72">
        <f t="shared" si="15"/>
        <v>60</v>
      </c>
      <c r="P26" s="72">
        <f t="shared" si="15"/>
        <v>60</v>
      </c>
      <c r="Q26" s="72">
        <f t="shared" si="15"/>
        <v>60</v>
      </c>
      <c r="R26" s="72">
        <f t="shared" si="15"/>
        <v>60</v>
      </c>
      <c r="S26" s="72">
        <f t="shared" si="15"/>
        <v>60</v>
      </c>
      <c r="T26" s="72">
        <f t="shared" si="15"/>
        <v>60</v>
      </c>
      <c r="U26" s="72">
        <f t="shared" si="15"/>
        <v>60</v>
      </c>
      <c r="V26" s="72">
        <f t="shared" si="15"/>
        <v>60</v>
      </c>
      <c r="W26" s="72">
        <f t="shared" si="15"/>
        <v>60</v>
      </c>
      <c r="X26" s="72">
        <f t="shared" si="15"/>
        <v>60</v>
      </c>
      <c r="Y26" s="72">
        <f t="shared" si="15"/>
        <v>60</v>
      </c>
      <c r="Z26" s="72">
        <f t="shared" si="15"/>
        <v>60</v>
      </c>
      <c r="AA26" s="72">
        <f t="shared" si="15"/>
        <v>60</v>
      </c>
      <c r="AB26" s="32"/>
      <c r="AC26" s="115">
        <f t="shared" si="12"/>
        <v>60</v>
      </c>
      <c r="AD26" s="72">
        <f t="shared" si="13"/>
        <v>60</v>
      </c>
      <c r="AE26" s="72">
        <f t="shared" si="14"/>
        <v>60</v>
      </c>
      <c r="AF26" s="114"/>
      <c r="AH26" s="119"/>
    </row>
    <row r="27" spans="1:34" x14ac:dyDescent="0.2">
      <c r="A27" s="33" t="s">
        <v>33</v>
      </c>
      <c r="B27" s="33" t="s">
        <v>29</v>
      </c>
      <c r="C27" s="45" t="s">
        <v>0</v>
      </c>
      <c r="D27" s="38">
        <f>D6</f>
        <v>0</v>
      </c>
      <c r="E27" s="38">
        <f t="shared" ref="E27:AA27" si="16">E6</f>
        <v>0</v>
      </c>
      <c r="F27" s="38">
        <f t="shared" si="16"/>
        <v>0</v>
      </c>
      <c r="G27" s="38">
        <f t="shared" si="16"/>
        <v>0</v>
      </c>
      <c r="H27" s="38">
        <f t="shared" si="16"/>
        <v>0</v>
      </c>
      <c r="I27" s="38">
        <f t="shared" si="16"/>
        <v>0</v>
      </c>
      <c r="J27" s="38">
        <f t="shared" si="16"/>
        <v>0</v>
      </c>
      <c r="K27" s="38">
        <f t="shared" si="16"/>
        <v>0</v>
      </c>
      <c r="L27" s="38">
        <f t="shared" si="16"/>
        <v>0.35</v>
      </c>
      <c r="M27" s="38">
        <f t="shared" si="16"/>
        <v>0.35</v>
      </c>
      <c r="N27" s="38">
        <f t="shared" si="16"/>
        <v>0.35</v>
      </c>
      <c r="O27" s="38">
        <f t="shared" si="16"/>
        <v>0.35</v>
      </c>
      <c r="P27" s="38">
        <f t="shared" si="16"/>
        <v>0.35</v>
      </c>
      <c r="Q27" s="38">
        <f t="shared" si="16"/>
        <v>0.35</v>
      </c>
      <c r="R27" s="38">
        <f t="shared" si="16"/>
        <v>0.35</v>
      </c>
      <c r="S27" s="38">
        <f t="shared" si="16"/>
        <v>0.35</v>
      </c>
      <c r="T27" s="38">
        <f t="shared" si="16"/>
        <v>0.35</v>
      </c>
      <c r="U27" s="38">
        <f t="shared" si="16"/>
        <v>0.35</v>
      </c>
      <c r="V27" s="38">
        <f t="shared" si="16"/>
        <v>0.35</v>
      </c>
      <c r="W27" s="38">
        <f t="shared" si="16"/>
        <v>0.35</v>
      </c>
      <c r="X27" s="38">
        <f t="shared" si="16"/>
        <v>0.35</v>
      </c>
      <c r="Y27" s="38">
        <f t="shared" si="16"/>
        <v>0</v>
      </c>
      <c r="Z27" s="38">
        <f t="shared" si="16"/>
        <v>0</v>
      </c>
      <c r="AA27" s="38">
        <f t="shared" si="16"/>
        <v>0</v>
      </c>
      <c r="AB27" s="32"/>
      <c r="AC27" s="75">
        <f t="shared" ref="AC27:AC29" si="17">MAX(D27:AA27)</f>
        <v>0.35</v>
      </c>
      <c r="AD27" s="46">
        <f t="shared" ref="AD27:AD29" si="18">MIN(D27:AA27)</f>
        <v>0</v>
      </c>
      <c r="AE27" s="46">
        <f t="shared" ref="AE27:AE29" si="19">SUM(D27:AA27)</f>
        <v>4.55</v>
      </c>
      <c r="AF27" s="39">
        <f>SUMPRODUCT(AE27:AE29,Notes!$C$49:$C$51)</f>
        <v>1142.05</v>
      </c>
      <c r="AH27" s="120" t="s">
        <v>272</v>
      </c>
    </row>
    <row r="28" spans="1:34" x14ac:dyDescent="0.2">
      <c r="A28" s="33"/>
      <c r="B28" s="33"/>
      <c r="C28" s="45" t="s">
        <v>1</v>
      </c>
      <c r="D28" s="38">
        <f t="shared" ref="D28:AA28" si="20">D7</f>
        <v>0</v>
      </c>
      <c r="E28" s="38">
        <f t="shared" si="20"/>
        <v>0</v>
      </c>
      <c r="F28" s="38">
        <f t="shared" si="20"/>
        <v>0</v>
      </c>
      <c r="G28" s="38">
        <f t="shared" si="20"/>
        <v>0</v>
      </c>
      <c r="H28" s="38">
        <f t="shared" si="20"/>
        <v>0</v>
      </c>
      <c r="I28" s="38">
        <f t="shared" si="20"/>
        <v>0</v>
      </c>
      <c r="J28" s="38">
        <f t="shared" si="20"/>
        <v>0</v>
      </c>
      <c r="K28" s="38">
        <f t="shared" si="20"/>
        <v>0</v>
      </c>
      <c r="L28" s="38">
        <f t="shared" si="20"/>
        <v>0</v>
      </c>
      <c r="M28" s="38">
        <f t="shared" si="20"/>
        <v>0</v>
      </c>
      <c r="N28" s="38">
        <f t="shared" si="20"/>
        <v>0</v>
      </c>
      <c r="O28" s="38">
        <f t="shared" si="20"/>
        <v>0</v>
      </c>
      <c r="P28" s="38">
        <f t="shared" si="20"/>
        <v>0</v>
      </c>
      <c r="Q28" s="38">
        <f t="shared" si="20"/>
        <v>0</v>
      </c>
      <c r="R28" s="38">
        <f t="shared" si="20"/>
        <v>0</v>
      </c>
      <c r="S28" s="38">
        <f t="shared" si="20"/>
        <v>0</v>
      </c>
      <c r="T28" s="38">
        <f t="shared" si="20"/>
        <v>0</v>
      </c>
      <c r="U28" s="38">
        <f t="shared" si="20"/>
        <v>0</v>
      </c>
      <c r="V28" s="38">
        <f t="shared" si="20"/>
        <v>0</v>
      </c>
      <c r="W28" s="38">
        <f t="shared" si="20"/>
        <v>0</v>
      </c>
      <c r="X28" s="38">
        <f t="shared" si="20"/>
        <v>0</v>
      </c>
      <c r="Y28" s="38">
        <f t="shared" si="20"/>
        <v>0</v>
      </c>
      <c r="Z28" s="38">
        <f t="shared" si="20"/>
        <v>0</v>
      </c>
      <c r="AA28" s="38">
        <f t="shared" si="20"/>
        <v>0</v>
      </c>
      <c r="AB28" s="32"/>
      <c r="AC28" s="75">
        <f t="shared" si="17"/>
        <v>0</v>
      </c>
      <c r="AD28" s="46">
        <f t="shared" si="18"/>
        <v>0</v>
      </c>
      <c r="AE28" s="46">
        <f t="shared" si="19"/>
        <v>0</v>
      </c>
      <c r="AF28" s="46"/>
      <c r="AH28" s="54"/>
    </row>
    <row r="29" spans="1:34" x14ac:dyDescent="0.2">
      <c r="A29" s="33"/>
      <c r="B29" s="33"/>
      <c r="C29" s="45" t="s">
        <v>2</v>
      </c>
      <c r="D29" s="38">
        <f t="shared" ref="D29:AA29" si="21">D8</f>
        <v>0</v>
      </c>
      <c r="E29" s="38">
        <f t="shared" si="21"/>
        <v>0</v>
      </c>
      <c r="F29" s="38">
        <f t="shared" si="21"/>
        <v>0</v>
      </c>
      <c r="G29" s="38">
        <f t="shared" si="21"/>
        <v>0</v>
      </c>
      <c r="H29" s="38">
        <f t="shared" si="21"/>
        <v>0</v>
      </c>
      <c r="I29" s="38">
        <f t="shared" si="21"/>
        <v>0</v>
      </c>
      <c r="J29" s="38">
        <f t="shared" si="21"/>
        <v>0</v>
      </c>
      <c r="K29" s="38">
        <f t="shared" si="21"/>
        <v>0</v>
      </c>
      <c r="L29" s="38">
        <f t="shared" si="21"/>
        <v>0</v>
      </c>
      <c r="M29" s="38">
        <f t="shared" si="21"/>
        <v>0</v>
      </c>
      <c r="N29" s="38">
        <f t="shared" si="21"/>
        <v>0</v>
      </c>
      <c r="O29" s="38">
        <f t="shared" si="21"/>
        <v>0</v>
      </c>
      <c r="P29" s="38">
        <f t="shared" si="21"/>
        <v>0</v>
      </c>
      <c r="Q29" s="38">
        <f t="shared" si="21"/>
        <v>0</v>
      </c>
      <c r="R29" s="38">
        <f t="shared" si="21"/>
        <v>0</v>
      </c>
      <c r="S29" s="38">
        <f t="shared" si="21"/>
        <v>0</v>
      </c>
      <c r="T29" s="38">
        <f t="shared" si="21"/>
        <v>0</v>
      </c>
      <c r="U29" s="38">
        <f t="shared" si="21"/>
        <v>0</v>
      </c>
      <c r="V29" s="38">
        <f t="shared" si="21"/>
        <v>0</v>
      </c>
      <c r="W29" s="38">
        <f t="shared" si="21"/>
        <v>0</v>
      </c>
      <c r="X29" s="38">
        <f t="shared" si="21"/>
        <v>0</v>
      </c>
      <c r="Y29" s="38">
        <f t="shared" si="21"/>
        <v>0</v>
      </c>
      <c r="Z29" s="38">
        <f t="shared" si="21"/>
        <v>0</v>
      </c>
      <c r="AA29" s="38">
        <f t="shared" si="21"/>
        <v>0</v>
      </c>
      <c r="AB29" s="32"/>
      <c r="AC29" s="75">
        <f t="shared" si="17"/>
        <v>0</v>
      </c>
      <c r="AD29" s="46">
        <f t="shared" si="18"/>
        <v>0</v>
      </c>
      <c r="AE29" s="46">
        <f t="shared" si="19"/>
        <v>0</v>
      </c>
      <c r="AF29" s="46"/>
      <c r="AH29" s="54"/>
    </row>
    <row r="30" spans="1:34" x14ac:dyDescent="0.2">
      <c r="A30" s="68" t="s">
        <v>28</v>
      </c>
      <c r="B30" s="68" t="s">
        <v>36</v>
      </c>
      <c r="C30" s="78" t="s">
        <v>0</v>
      </c>
      <c r="D30" s="73">
        <v>135</v>
      </c>
      <c r="E30" s="73">
        <v>135</v>
      </c>
      <c r="F30" s="73">
        <v>135</v>
      </c>
      <c r="G30" s="73">
        <v>135</v>
      </c>
      <c r="H30" s="73">
        <v>135</v>
      </c>
      <c r="I30" s="73">
        <v>135</v>
      </c>
      <c r="J30" s="73">
        <v>135</v>
      </c>
      <c r="K30" s="73">
        <v>135</v>
      </c>
      <c r="L30" s="73">
        <v>135</v>
      </c>
      <c r="M30" s="73">
        <v>135</v>
      </c>
      <c r="N30" s="73">
        <v>135</v>
      </c>
      <c r="O30" s="73">
        <v>135</v>
      </c>
      <c r="P30" s="73">
        <v>135</v>
      </c>
      <c r="Q30" s="73">
        <v>135</v>
      </c>
      <c r="R30" s="73">
        <v>135</v>
      </c>
      <c r="S30" s="73">
        <v>135</v>
      </c>
      <c r="T30" s="73">
        <v>135</v>
      </c>
      <c r="U30" s="73">
        <v>135</v>
      </c>
      <c r="V30" s="73">
        <v>135</v>
      </c>
      <c r="W30" s="73">
        <v>135</v>
      </c>
      <c r="X30" s="73">
        <v>135</v>
      </c>
      <c r="Y30" s="73">
        <v>135</v>
      </c>
      <c r="Z30" s="73">
        <v>135</v>
      </c>
      <c r="AA30" s="73">
        <v>135</v>
      </c>
      <c r="AB30" s="32"/>
      <c r="AC30" s="115">
        <f>MAX(D30:AA30)</f>
        <v>135</v>
      </c>
      <c r="AD30" s="72">
        <f>MIN(D30:AA30)</f>
        <v>135</v>
      </c>
      <c r="AE30" s="72">
        <f>AVERAGE(D30:AA30)</f>
        <v>135</v>
      </c>
      <c r="AF30" s="114"/>
      <c r="AH30" s="119" t="s">
        <v>271</v>
      </c>
    </row>
    <row r="31" spans="1:34" x14ac:dyDescent="0.2">
      <c r="A31" s="68"/>
      <c r="B31" s="68"/>
      <c r="C31" s="78" t="s">
        <v>1</v>
      </c>
      <c r="D31" s="73">
        <v>135</v>
      </c>
      <c r="E31" s="73">
        <v>135</v>
      </c>
      <c r="F31" s="73">
        <v>135</v>
      </c>
      <c r="G31" s="73">
        <v>135</v>
      </c>
      <c r="H31" s="73">
        <v>135</v>
      </c>
      <c r="I31" s="73">
        <v>135</v>
      </c>
      <c r="J31" s="73">
        <v>135</v>
      </c>
      <c r="K31" s="73">
        <v>135</v>
      </c>
      <c r="L31" s="73">
        <v>135</v>
      </c>
      <c r="M31" s="73">
        <v>135</v>
      </c>
      <c r="N31" s="73">
        <v>135</v>
      </c>
      <c r="O31" s="73">
        <v>135</v>
      </c>
      <c r="P31" s="73">
        <v>135</v>
      </c>
      <c r="Q31" s="73">
        <v>135</v>
      </c>
      <c r="R31" s="73">
        <v>135</v>
      </c>
      <c r="S31" s="73">
        <v>135</v>
      </c>
      <c r="T31" s="73">
        <v>135</v>
      </c>
      <c r="U31" s="73">
        <v>135</v>
      </c>
      <c r="V31" s="73">
        <v>135</v>
      </c>
      <c r="W31" s="73">
        <v>135</v>
      </c>
      <c r="X31" s="73">
        <v>135</v>
      </c>
      <c r="Y31" s="73">
        <v>135</v>
      </c>
      <c r="Z31" s="73">
        <v>135</v>
      </c>
      <c r="AA31" s="73">
        <v>135</v>
      </c>
      <c r="AB31" s="32"/>
      <c r="AC31" s="115">
        <f>MAX(D31:AA31)</f>
        <v>135</v>
      </c>
      <c r="AD31" s="72">
        <f>MIN(D31:AA31)</f>
        <v>135</v>
      </c>
      <c r="AE31" s="72">
        <f>AVERAGE(D31:AA31)</f>
        <v>135</v>
      </c>
      <c r="AF31" s="114"/>
      <c r="AH31" s="119"/>
    </row>
    <row r="32" spans="1:34" x14ac:dyDescent="0.2">
      <c r="A32" s="68"/>
      <c r="B32" s="68"/>
      <c r="C32" s="78" t="s">
        <v>2</v>
      </c>
      <c r="D32" s="73">
        <v>135</v>
      </c>
      <c r="E32" s="73">
        <v>135</v>
      </c>
      <c r="F32" s="73">
        <v>135</v>
      </c>
      <c r="G32" s="73">
        <v>135</v>
      </c>
      <c r="H32" s="73">
        <v>135</v>
      </c>
      <c r="I32" s="73">
        <v>135</v>
      </c>
      <c r="J32" s="73">
        <v>135</v>
      </c>
      <c r="K32" s="73">
        <v>135</v>
      </c>
      <c r="L32" s="73">
        <v>135</v>
      </c>
      <c r="M32" s="73">
        <v>135</v>
      </c>
      <c r="N32" s="73">
        <v>135</v>
      </c>
      <c r="O32" s="73">
        <v>135</v>
      </c>
      <c r="P32" s="73">
        <v>135</v>
      </c>
      <c r="Q32" s="73">
        <v>135</v>
      </c>
      <c r="R32" s="73">
        <v>135</v>
      </c>
      <c r="S32" s="73">
        <v>135</v>
      </c>
      <c r="T32" s="73">
        <v>135</v>
      </c>
      <c r="U32" s="73">
        <v>135</v>
      </c>
      <c r="V32" s="73">
        <v>135</v>
      </c>
      <c r="W32" s="73">
        <v>135</v>
      </c>
      <c r="X32" s="73">
        <v>135</v>
      </c>
      <c r="Y32" s="73">
        <v>135</v>
      </c>
      <c r="Z32" s="73">
        <v>135</v>
      </c>
      <c r="AA32" s="73">
        <v>135</v>
      </c>
      <c r="AB32" s="32"/>
      <c r="AC32" s="115">
        <f>MAX(D32:AA32)</f>
        <v>135</v>
      </c>
      <c r="AD32" s="72">
        <f>MIN(D32:AA32)</f>
        <v>135</v>
      </c>
      <c r="AE32" s="72">
        <f>AVERAGE(D32:AA32)</f>
        <v>135</v>
      </c>
      <c r="AF32" s="114"/>
      <c r="AH32" s="119"/>
    </row>
    <row r="33" spans="1:36" x14ac:dyDescent="0.2">
      <c r="A33" s="33" t="s">
        <v>40</v>
      </c>
      <c r="B33" s="33" t="s">
        <v>29</v>
      </c>
      <c r="C33" s="45" t="s">
        <v>0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8">
        <v>1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1</v>
      </c>
      <c r="AA33" s="38">
        <v>1</v>
      </c>
      <c r="AB33" s="32"/>
      <c r="AC33" s="75">
        <f t="shared" ref="AC33:AC38" si="22">MAX(D33:AA33)</f>
        <v>1</v>
      </c>
      <c r="AD33" s="46">
        <f t="shared" ref="AD33:AD38" si="23">MIN(D33:AA33)</f>
        <v>1</v>
      </c>
      <c r="AE33" s="46">
        <f t="shared" ref="AE33:AE38" si="24">SUM(D33:AA33)</f>
        <v>24</v>
      </c>
      <c r="AF33" s="39">
        <f>SUMPRODUCT(AE33:AE35,Notes!$C$49:$C$51)</f>
        <v>8760</v>
      </c>
      <c r="AH33" s="120" t="s">
        <v>167</v>
      </c>
    </row>
    <row r="34" spans="1:36" x14ac:dyDescent="0.2">
      <c r="A34" s="33"/>
      <c r="B34" s="33"/>
      <c r="C34" s="45" t="s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B34" s="32"/>
      <c r="AC34" s="75">
        <f t="shared" si="22"/>
        <v>1</v>
      </c>
      <c r="AD34" s="46">
        <f t="shared" si="23"/>
        <v>1</v>
      </c>
      <c r="AE34" s="46">
        <f t="shared" si="24"/>
        <v>24</v>
      </c>
      <c r="AF34" s="46"/>
      <c r="AH34" s="54" t="s">
        <v>168</v>
      </c>
    </row>
    <row r="35" spans="1:36" x14ac:dyDescent="0.2">
      <c r="A35" s="33"/>
      <c r="B35" s="33"/>
      <c r="C35" s="45" t="s">
        <v>2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B35" s="32"/>
      <c r="AC35" s="75">
        <f t="shared" si="22"/>
        <v>1</v>
      </c>
      <c r="AD35" s="46">
        <f t="shared" si="23"/>
        <v>1</v>
      </c>
      <c r="AE35" s="46">
        <f t="shared" si="24"/>
        <v>24</v>
      </c>
      <c r="AF35" s="46"/>
      <c r="AH35" s="54"/>
    </row>
    <row r="36" spans="1:36" x14ac:dyDescent="0.2">
      <c r="A36" s="68" t="s">
        <v>39</v>
      </c>
      <c r="B36" s="68" t="s">
        <v>29</v>
      </c>
      <c r="C36" s="78" t="s">
        <v>0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0">
        <v>1</v>
      </c>
      <c r="Q36" s="70">
        <v>1</v>
      </c>
      <c r="R36" s="70">
        <v>1</v>
      </c>
      <c r="S36" s="70">
        <v>1</v>
      </c>
      <c r="T36" s="70">
        <v>1</v>
      </c>
      <c r="U36" s="70">
        <v>1</v>
      </c>
      <c r="V36" s="70">
        <v>1</v>
      </c>
      <c r="W36" s="70">
        <v>1</v>
      </c>
      <c r="X36" s="70">
        <v>1</v>
      </c>
      <c r="Y36" s="70">
        <v>1</v>
      </c>
      <c r="Z36" s="70">
        <v>1</v>
      </c>
      <c r="AA36" s="70">
        <v>1</v>
      </c>
      <c r="AB36" s="32"/>
      <c r="AC36" s="113">
        <f t="shared" si="22"/>
        <v>1</v>
      </c>
      <c r="AD36" s="114">
        <f t="shared" si="23"/>
        <v>1</v>
      </c>
      <c r="AE36" s="114">
        <f t="shared" si="24"/>
        <v>24</v>
      </c>
      <c r="AF36" s="71">
        <f>SUMPRODUCT(AE36:AE38,Notes!$C$49:$C$51)</f>
        <v>8760</v>
      </c>
      <c r="AH36" s="118" t="s">
        <v>167</v>
      </c>
    </row>
    <row r="37" spans="1:36" x14ac:dyDescent="0.2">
      <c r="A37" s="68"/>
      <c r="B37" s="68"/>
      <c r="C37" s="78" t="s">
        <v>1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>
        <v>1</v>
      </c>
      <c r="S37" s="70">
        <v>1</v>
      </c>
      <c r="T37" s="70">
        <v>1</v>
      </c>
      <c r="U37" s="70">
        <v>1</v>
      </c>
      <c r="V37" s="70">
        <v>1</v>
      </c>
      <c r="W37" s="70">
        <v>1</v>
      </c>
      <c r="X37" s="70">
        <v>1</v>
      </c>
      <c r="Y37" s="70">
        <v>1</v>
      </c>
      <c r="Z37" s="70">
        <v>1</v>
      </c>
      <c r="AA37" s="70">
        <v>1</v>
      </c>
      <c r="AB37" s="32"/>
      <c r="AC37" s="113">
        <f t="shared" si="22"/>
        <v>1</v>
      </c>
      <c r="AD37" s="114">
        <f t="shared" si="23"/>
        <v>1</v>
      </c>
      <c r="AE37" s="114">
        <f t="shared" si="24"/>
        <v>24</v>
      </c>
      <c r="AF37" s="114"/>
      <c r="AH37" s="119" t="s">
        <v>168</v>
      </c>
    </row>
    <row r="38" spans="1:36" x14ac:dyDescent="0.2">
      <c r="A38" s="68"/>
      <c r="B38" s="68"/>
      <c r="C38" s="78" t="s">
        <v>2</v>
      </c>
      <c r="D38" s="70">
        <v>1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1</v>
      </c>
      <c r="T38" s="70">
        <v>1</v>
      </c>
      <c r="U38" s="70">
        <v>1</v>
      </c>
      <c r="V38" s="70">
        <v>1</v>
      </c>
      <c r="W38" s="70">
        <v>1</v>
      </c>
      <c r="X38" s="70">
        <v>1</v>
      </c>
      <c r="Y38" s="70">
        <v>1</v>
      </c>
      <c r="Z38" s="70">
        <v>1</v>
      </c>
      <c r="AA38" s="70">
        <v>1</v>
      </c>
      <c r="AB38" s="32"/>
      <c r="AC38" s="113">
        <f t="shared" si="22"/>
        <v>1</v>
      </c>
      <c r="AD38" s="114">
        <f t="shared" si="23"/>
        <v>1</v>
      </c>
      <c r="AE38" s="114">
        <f t="shared" si="24"/>
        <v>24</v>
      </c>
      <c r="AF38" s="114"/>
      <c r="AH38" s="119"/>
    </row>
    <row r="39" spans="1:36" x14ac:dyDescent="0.2">
      <c r="A39" s="33" t="s">
        <v>34</v>
      </c>
      <c r="B39" s="33" t="s">
        <v>29</v>
      </c>
      <c r="C39" s="45" t="s">
        <v>0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  <c r="Z39" s="38">
        <v>1</v>
      </c>
      <c r="AA39" s="38">
        <v>1</v>
      </c>
      <c r="AB39" s="32"/>
      <c r="AC39" s="75">
        <f>MAX(D39:AA39)</f>
        <v>1</v>
      </c>
      <c r="AD39" s="46">
        <f>MIN(D39:AA39)</f>
        <v>1</v>
      </c>
      <c r="AE39" s="46">
        <f>SUM(D39:AA39)</f>
        <v>24</v>
      </c>
      <c r="AF39" s="39">
        <f>SUMPRODUCT(AE39:AE41,Notes!$C$49:$C$51)</f>
        <v>8760</v>
      </c>
      <c r="AH39" s="120" t="s">
        <v>167</v>
      </c>
    </row>
    <row r="40" spans="1:36" x14ac:dyDescent="0.2">
      <c r="A40" s="33"/>
      <c r="B40" s="33"/>
      <c r="C40" s="45" t="s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B40" s="32"/>
      <c r="AC40" s="75">
        <f>MAX(D40:AA40)</f>
        <v>1</v>
      </c>
      <c r="AD40" s="46">
        <f>MIN(D40:AA40)</f>
        <v>1</v>
      </c>
      <c r="AE40" s="46">
        <f>SUM(D40:AA40)</f>
        <v>24</v>
      </c>
      <c r="AF40" s="46"/>
      <c r="AH40" s="54" t="s">
        <v>168</v>
      </c>
    </row>
    <row r="41" spans="1:36" x14ac:dyDescent="0.2">
      <c r="A41" s="33"/>
      <c r="B41" s="33"/>
      <c r="C41" s="45" t="s">
        <v>2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8">
        <v>1</v>
      </c>
      <c r="AA41" s="38">
        <v>1</v>
      </c>
      <c r="AB41" s="32"/>
      <c r="AC41" s="75">
        <f>MAX(D41:AA41)</f>
        <v>1</v>
      </c>
      <c r="AD41" s="46">
        <f>MIN(D41:AA41)</f>
        <v>1</v>
      </c>
      <c r="AE41" s="46">
        <f>SUM(D41:AA41)</f>
        <v>24</v>
      </c>
      <c r="AF41" s="46"/>
      <c r="AH41" s="54"/>
    </row>
    <row r="42" spans="1:36" x14ac:dyDescent="0.2">
      <c r="A42" s="68" t="s">
        <v>38</v>
      </c>
      <c r="B42" s="68" t="s">
        <v>29</v>
      </c>
      <c r="C42" s="78" t="s">
        <v>0</v>
      </c>
      <c r="D42" s="70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0">
        <v>1</v>
      </c>
      <c r="AB42" s="32"/>
      <c r="AC42" s="113">
        <f t="shared" ref="AC42:AC44" si="25">MAX(D42:AA42)</f>
        <v>1</v>
      </c>
      <c r="AD42" s="114">
        <f t="shared" ref="AD42:AD44" si="26">MIN(D42:AA42)</f>
        <v>1</v>
      </c>
      <c r="AE42" s="114">
        <f t="shared" ref="AE42:AE44" si="27">SUM(D42:AA42)</f>
        <v>24</v>
      </c>
      <c r="AF42" s="71">
        <f>SUMPRODUCT(AE42:AE44,Notes!$C$49:$C$51)</f>
        <v>8760</v>
      </c>
      <c r="AH42" s="118" t="s">
        <v>167</v>
      </c>
    </row>
    <row r="43" spans="1:36" x14ac:dyDescent="0.2">
      <c r="A43" s="68"/>
      <c r="B43" s="68"/>
      <c r="C43" s="78" t="s">
        <v>1</v>
      </c>
      <c r="D43" s="70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0">
        <v>1</v>
      </c>
      <c r="AB43" s="32"/>
      <c r="AC43" s="113">
        <f t="shared" si="25"/>
        <v>1</v>
      </c>
      <c r="AD43" s="114">
        <f t="shared" si="26"/>
        <v>1</v>
      </c>
      <c r="AE43" s="114">
        <f t="shared" si="27"/>
        <v>24</v>
      </c>
      <c r="AF43" s="114"/>
      <c r="AH43" s="119" t="s">
        <v>168</v>
      </c>
    </row>
    <row r="44" spans="1:36" x14ac:dyDescent="0.2">
      <c r="A44" s="102"/>
      <c r="B44" s="102"/>
      <c r="C44" s="105" t="s">
        <v>2</v>
      </c>
      <c r="D44" s="104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  <c r="L44" s="104">
        <v>1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104">
        <v>1</v>
      </c>
      <c r="T44" s="104">
        <v>1</v>
      </c>
      <c r="U44" s="104">
        <v>1</v>
      </c>
      <c r="V44" s="104">
        <v>1</v>
      </c>
      <c r="W44" s="104">
        <v>1</v>
      </c>
      <c r="X44" s="104">
        <v>1</v>
      </c>
      <c r="Y44" s="104">
        <v>1</v>
      </c>
      <c r="Z44" s="104">
        <v>1</v>
      </c>
      <c r="AA44" s="104">
        <v>1</v>
      </c>
      <c r="AB44" s="32"/>
      <c r="AC44" s="116">
        <f t="shared" si="25"/>
        <v>1</v>
      </c>
      <c r="AD44" s="117">
        <f t="shared" si="26"/>
        <v>1</v>
      </c>
      <c r="AE44" s="117">
        <f t="shared" si="27"/>
        <v>24</v>
      </c>
      <c r="AF44" s="117"/>
      <c r="AH44" s="121"/>
      <c r="AJ44" s="36"/>
    </row>
    <row r="45" spans="1:36" x14ac:dyDescent="0.2">
      <c r="C45" s="40"/>
      <c r="AB45" s="32"/>
    </row>
    <row r="46" spans="1:36" hidden="1" x14ac:dyDescent="0.2">
      <c r="A46" s="31" t="s">
        <v>269</v>
      </c>
    </row>
    <row r="47" spans="1:36" hidden="1" x14ac:dyDescent="0.2">
      <c r="A47" s="32" t="s">
        <v>8</v>
      </c>
      <c r="C47" s="32" t="s">
        <v>19</v>
      </c>
    </row>
    <row r="48" spans="1:36" hidden="1" x14ac:dyDescent="0.2">
      <c r="O48" s="35" t="s">
        <v>5</v>
      </c>
      <c r="P48" s="35"/>
    </row>
    <row r="49" spans="1:34" hidden="1" x14ac:dyDescent="0.2">
      <c r="A49" s="36" t="s">
        <v>3</v>
      </c>
      <c r="B49" s="36"/>
      <c r="C49" s="36" t="s">
        <v>4</v>
      </c>
      <c r="D49" s="37">
        <v>1</v>
      </c>
      <c r="E49" s="37">
        <v>2</v>
      </c>
      <c r="F49" s="37">
        <v>3</v>
      </c>
      <c r="G49" s="37">
        <v>4</v>
      </c>
      <c r="H49" s="37">
        <v>5</v>
      </c>
      <c r="I49" s="37">
        <v>6</v>
      </c>
      <c r="J49" s="37">
        <v>7</v>
      </c>
      <c r="K49" s="37">
        <v>8</v>
      </c>
      <c r="L49" s="37">
        <v>9</v>
      </c>
      <c r="M49" s="37">
        <v>10</v>
      </c>
      <c r="N49" s="37">
        <v>11</v>
      </c>
      <c r="O49" s="37">
        <v>12</v>
      </c>
      <c r="P49" s="37">
        <v>13</v>
      </c>
      <c r="Q49" s="37">
        <v>14</v>
      </c>
      <c r="R49" s="37">
        <v>15</v>
      </c>
      <c r="S49" s="37">
        <v>16</v>
      </c>
      <c r="T49" s="37">
        <v>17</v>
      </c>
      <c r="U49" s="37">
        <v>18</v>
      </c>
      <c r="V49" s="37">
        <v>19</v>
      </c>
      <c r="W49" s="37">
        <v>20</v>
      </c>
      <c r="X49" s="37">
        <v>21</v>
      </c>
      <c r="Y49" s="37">
        <v>22</v>
      </c>
      <c r="Z49" s="37">
        <v>23</v>
      </c>
      <c r="AA49" s="37">
        <v>24</v>
      </c>
      <c r="AB49" s="34"/>
      <c r="AC49" s="64" t="s">
        <v>43</v>
      </c>
      <c r="AD49" s="37" t="s">
        <v>44</v>
      </c>
      <c r="AE49" s="64" t="s">
        <v>95</v>
      </c>
      <c r="AF49" s="37" t="s">
        <v>97</v>
      </c>
      <c r="AG49" s="32" t="s">
        <v>87</v>
      </c>
      <c r="AH49" s="82"/>
    </row>
    <row r="50" spans="1:34" s="33" customFormat="1" hidden="1" x14ac:dyDescent="0.2">
      <c r="A50" s="68" t="s">
        <v>30</v>
      </c>
      <c r="B50" s="68" t="s">
        <v>29</v>
      </c>
      <c r="C50" s="78" t="s">
        <v>0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38"/>
      <c r="AC50" s="75">
        <f>MAX(D50:AA50)</f>
        <v>0</v>
      </c>
      <c r="AD50" s="46">
        <f>MIN(D50:AA50)</f>
        <v>0</v>
      </c>
      <c r="AE50" s="46">
        <f>SUM(D50:AA50)</f>
        <v>0</v>
      </c>
      <c r="AF50" s="39">
        <f>SUMPRODUCT(AE50:AE52,Notes!$C$49:$C$51)</f>
        <v>0</v>
      </c>
      <c r="AH50" s="120"/>
    </row>
    <row r="51" spans="1:34" s="33" customFormat="1" hidden="1" x14ac:dyDescent="0.2">
      <c r="A51" s="68"/>
      <c r="B51" s="68"/>
      <c r="C51" s="78" t="s">
        <v>1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38"/>
      <c r="AC51" s="75">
        <f t="shared" ref="AC51:AC88" si="28">MAX(D51:AA51)</f>
        <v>0</v>
      </c>
      <c r="AD51" s="46">
        <f t="shared" ref="AD51:AD88" si="29">MIN(D51:AA51)</f>
        <v>0</v>
      </c>
      <c r="AE51" s="46">
        <f t="shared" ref="AE51:AE82" si="30">SUM(D51:AA51)</f>
        <v>0</v>
      </c>
      <c r="AF51" s="46"/>
      <c r="AH51" s="54"/>
    </row>
    <row r="52" spans="1:34" s="33" customFormat="1" hidden="1" x14ac:dyDescent="0.2">
      <c r="A52" s="68"/>
      <c r="B52" s="68"/>
      <c r="C52" s="78" t="s">
        <v>2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38"/>
      <c r="AC52" s="106">
        <f t="shared" si="28"/>
        <v>0</v>
      </c>
      <c r="AD52" s="50">
        <f t="shared" si="29"/>
        <v>0</v>
      </c>
      <c r="AE52" s="50">
        <f t="shared" si="30"/>
        <v>0</v>
      </c>
      <c r="AF52" s="50"/>
      <c r="AH52" s="129"/>
    </row>
    <row r="53" spans="1:34" s="33" customFormat="1" hidden="1" x14ac:dyDescent="0.2">
      <c r="A53" s="33" t="s">
        <v>31</v>
      </c>
      <c r="B53" s="33" t="s">
        <v>29</v>
      </c>
      <c r="C53" s="45" t="s">
        <v>0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75">
        <f t="shared" si="28"/>
        <v>0</v>
      </c>
      <c r="AD53" s="46">
        <f t="shared" si="29"/>
        <v>0</v>
      </c>
      <c r="AE53" s="46">
        <f t="shared" si="30"/>
        <v>0</v>
      </c>
      <c r="AF53" s="39">
        <f>SUMPRODUCT(AE53:AE55,Notes!$C$49:$C$51)</f>
        <v>0</v>
      </c>
      <c r="AH53" s="120"/>
    </row>
    <row r="54" spans="1:34" s="33" customFormat="1" hidden="1" x14ac:dyDescent="0.2">
      <c r="C54" s="45" t="s">
        <v>1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75">
        <f t="shared" si="28"/>
        <v>0</v>
      </c>
      <c r="AD54" s="46">
        <f t="shared" si="29"/>
        <v>0</v>
      </c>
      <c r="AE54" s="46">
        <f t="shared" si="30"/>
        <v>0</v>
      </c>
      <c r="AF54" s="46"/>
      <c r="AH54" s="54"/>
    </row>
    <row r="55" spans="1:34" s="33" customFormat="1" hidden="1" x14ac:dyDescent="0.2">
      <c r="C55" s="45" t="s">
        <v>2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106">
        <f t="shared" si="28"/>
        <v>0</v>
      </c>
      <c r="AD55" s="50">
        <f t="shared" si="29"/>
        <v>0</v>
      </c>
      <c r="AE55" s="50">
        <f t="shared" si="30"/>
        <v>0</v>
      </c>
      <c r="AF55" s="50"/>
      <c r="AH55" s="129"/>
    </row>
    <row r="56" spans="1:34" s="33" customFormat="1" hidden="1" x14ac:dyDescent="0.2">
      <c r="A56" s="68" t="s">
        <v>32</v>
      </c>
      <c r="B56" s="68" t="s">
        <v>29</v>
      </c>
      <c r="C56" s="78" t="s">
        <v>0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38"/>
      <c r="AC56" s="75">
        <f t="shared" si="28"/>
        <v>0</v>
      </c>
      <c r="AD56" s="46">
        <f t="shared" si="29"/>
        <v>0</v>
      </c>
      <c r="AE56" s="46">
        <f t="shared" si="30"/>
        <v>0</v>
      </c>
      <c r="AF56" s="39">
        <f>SUMPRODUCT(AE56:AE58,Notes!$C$49:$C$51)</f>
        <v>0</v>
      </c>
      <c r="AH56" s="120"/>
    </row>
    <row r="57" spans="1:34" s="33" customFormat="1" hidden="1" x14ac:dyDescent="0.2">
      <c r="A57" s="68"/>
      <c r="B57" s="68"/>
      <c r="C57" s="78" t="s">
        <v>1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38"/>
      <c r="AC57" s="75">
        <f t="shared" si="28"/>
        <v>0</v>
      </c>
      <c r="AD57" s="46">
        <f t="shared" si="29"/>
        <v>0</v>
      </c>
      <c r="AE57" s="46">
        <f t="shared" si="30"/>
        <v>0</v>
      </c>
      <c r="AF57" s="46"/>
      <c r="AH57" s="54"/>
    </row>
    <row r="58" spans="1:34" s="33" customFormat="1" hidden="1" x14ac:dyDescent="0.2">
      <c r="A58" s="68"/>
      <c r="B58" s="68"/>
      <c r="C58" s="78" t="s">
        <v>2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38"/>
      <c r="AC58" s="106">
        <f t="shared" si="28"/>
        <v>0</v>
      </c>
      <c r="AD58" s="50">
        <f t="shared" si="29"/>
        <v>0</v>
      </c>
      <c r="AE58" s="50">
        <f t="shared" si="30"/>
        <v>0</v>
      </c>
      <c r="AF58" s="50"/>
      <c r="AH58" s="129"/>
    </row>
    <row r="59" spans="1:34" s="33" customFormat="1" hidden="1" x14ac:dyDescent="0.2">
      <c r="A59" s="33" t="s">
        <v>35</v>
      </c>
      <c r="B59" s="33" t="s">
        <v>29</v>
      </c>
      <c r="C59" s="45" t="s">
        <v>0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80">
        <f>MAX(D59:AA59)</f>
        <v>0</v>
      </c>
      <c r="AD59" s="47">
        <f>MIN(D59:AA59)</f>
        <v>0</v>
      </c>
      <c r="AE59" s="47">
        <f>SUM(D59:AA59)</f>
        <v>0</v>
      </c>
      <c r="AF59" s="39">
        <f>SUMPRODUCT(AE59:AE61,Notes!$C$49:$C$51)</f>
        <v>0</v>
      </c>
      <c r="AH59" s="120"/>
    </row>
    <row r="60" spans="1:34" s="33" customFormat="1" hidden="1" x14ac:dyDescent="0.2">
      <c r="C60" s="45" t="s">
        <v>1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80">
        <f>MAX(D60:AA60)</f>
        <v>0</v>
      </c>
      <c r="AD60" s="47">
        <f>MIN(D60:AA60)</f>
        <v>0</v>
      </c>
      <c r="AE60" s="47">
        <f>SUM(D60:AA60)</f>
        <v>0</v>
      </c>
      <c r="AF60" s="47"/>
      <c r="AH60" s="94"/>
    </row>
    <row r="61" spans="1:34" s="33" customFormat="1" hidden="1" x14ac:dyDescent="0.2">
      <c r="C61" s="45" t="s">
        <v>2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107">
        <f>MAX(D61:AA61)</f>
        <v>0</v>
      </c>
      <c r="AD61" s="108">
        <f>MIN(D61:AA61)</f>
        <v>0</v>
      </c>
      <c r="AE61" s="108">
        <f>SUM(D61:AA61)</f>
        <v>0</v>
      </c>
      <c r="AF61" s="108"/>
      <c r="AH61" s="130"/>
    </row>
    <row r="62" spans="1:34" s="33" customFormat="1" hidden="1" x14ac:dyDescent="0.2">
      <c r="A62" s="68" t="s">
        <v>25</v>
      </c>
      <c r="B62" s="68" t="s">
        <v>37</v>
      </c>
      <c r="C62" s="78" t="s">
        <v>0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39"/>
      <c r="AC62" s="76">
        <f t="shared" si="28"/>
        <v>0</v>
      </c>
      <c r="AD62" s="42">
        <f t="shared" si="29"/>
        <v>0</v>
      </c>
      <c r="AE62" s="46">
        <f t="shared" si="30"/>
        <v>0</v>
      </c>
      <c r="AF62" s="39">
        <f>SUMPRODUCT(AE62:AE64,Notes!$C$49:$C$51)</f>
        <v>0</v>
      </c>
      <c r="AH62" s="120"/>
    </row>
    <row r="63" spans="1:34" s="33" customFormat="1" hidden="1" x14ac:dyDescent="0.2">
      <c r="A63" s="68"/>
      <c r="B63" s="68"/>
      <c r="C63" s="78" t="s">
        <v>1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39"/>
      <c r="AC63" s="76">
        <f t="shared" si="28"/>
        <v>0</v>
      </c>
      <c r="AD63" s="42">
        <f t="shared" si="29"/>
        <v>0</v>
      </c>
      <c r="AE63" s="46">
        <f t="shared" si="30"/>
        <v>0</v>
      </c>
      <c r="AF63" s="46"/>
      <c r="AH63" s="54"/>
    </row>
    <row r="64" spans="1:34" s="33" customFormat="1" hidden="1" x14ac:dyDescent="0.2">
      <c r="A64" s="68"/>
      <c r="B64" s="68"/>
      <c r="C64" s="78" t="s">
        <v>2</v>
      </c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39"/>
      <c r="AC64" s="109">
        <f t="shared" si="28"/>
        <v>0</v>
      </c>
      <c r="AD64" s="86">
        <f t="shared" si="29"/>
        <v>0</v>
      </c>
      <c r="AE64" s="50">
        <f t="shared" si="30"/>
        <v>0</v>
      </c>
      <c r="AF64" s="50"/>
      <c r="AH64" s="129"/>
    </row>
    <row r="65" spans="1:34" s="33" customFormat="1" hidden="1" x14ac:dyDescent="0.2">
      <c r="A65" s="33" t="s">
        <v>26</v>
      </c>
      <c r="B65" s="33" t="s">
        <v>36</v>
      </c>
      <c r="C65" s="45" t="s">
        <v>0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76">
        <f t="shared" ref="AC65:AC70" si="31">MAX(D65:AA65)</f>
        <v>0</v>
      </c>
      <c r="AD65" s="42">
        <f t="shared" ref="AD65:AD70" si="32">MIN(D65:AA65)</f>
        <v>0</v>
      </c>
      <c r="AE65" s="43"/>
      <c r="AF65" s="46"/>
      <c r="AH65" s="54"/>
    </row>
    <row r="66" spans="1:34" s="33" customFormat="1" hidden="1" x14ac:dyDescent="0.2">
      <c r="C66" s="45" t="s">
        <v>1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76">
        <f t="shared" si="31"/>
        <v>0</v>
      </c>
      <c r="AD66" s="42">
        <f t="shared" si="32"/>
        <v>0</v>
      </c>
      <c r="AE66" s="43"/>
      <c r="AF66" s="46"/>
      <c r="AH66" s="54"/>
    </row>
    <row r="67" spans="1:34" s="33" customFormat="1" hidden="1" x14ac:dyDescent="0.2">
      <c r="C67" s="45" t="s">
        <v>2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109">
        <f t="shared" si="31"/>
        <v>0</v>
      </c>
      <c r="AD67" s="86">
        <f t="shared" si="32"/>
        <v>0</v>
      </c>
      <c r="AE67" s="110"/>
      <c r="AF67" s="50"/>
      <c r="AH67" s="129"/>
    </row>
    <row r="68" spans="1:34" s="33" customFormat="1" hidden="1" x14ac:dyDescent="0.2">
      <c r="A68" s="68" t="s">
        <v>27</v>
      </c>
      <c r="B68" s="68" t="s">
        <v>36</v>
      </c>
      <c r="C68" s="78" t="s">
        <v>0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43"/>
      <c r="AC68" s="76">
        <f t="shared" si="31"/>
        <v>0</v>
      </c>
      <c r="AD68" s="42">
        <f t="shared" si="32"/>
        <v>0</v>
      </c>
      <c r="AE68" s="43"/>
      <c r="AF68" s="46"/>
      <c r="AH68" s="54"/>
    </row>
    <row r="69" spans="1:34" s="33" customFormat="1" hidden="1" x14ac:dyDescent="0.2">
      <c r="A69" s="68"/>
      <c r="B69" s="68"/>
      <c r="C69" s="78" t="s">
        <v>1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43"/>
      <c r="AC69" s="76">
        <f t="shared" si="31"/>
        <v>0</v>
      </c>
      <c r="AD69" s="42">
        <f t="shared" si="32"/>
        <v>0</v>
      </c>
      <c r="AE69" s="43"/>
      <c r="AF69" s="46"/>
      <c r="AH69" s="54"/>
    </row>
    <row r="70" spans="1:34" s="33" customFormat="1" hidden="1" x14ac:dyDescent="0.2">
      <c r="A70" s="68"/>
      <c r="B70" s="68"/>
      <c r="C70" s="78" t="s">
        <v>2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43"/>
      <c r="AC70" s="109">
        <f t="shared" si="31"/>
        <v>0</v>
      </c>
      <c r="AD70" s="86">
        <f t="shared" si="32"/>
        <v>0</v>
      </c>
      <c r="AE70" s="110"/>
      <c r="AF70" s="50"/>
      <c r="AH70" s="129"/>
    </row>
    <row r="71" spans="1:34" s="33" customFormat="1" hidden="1" x14ac:dyDescent="0.2">
      <c r="A71" s="33" t="s">
        <v>33</v>
      </c>
      <c r="B71" s="33" t="s">
        <v>29</v>
      </c>
      <c r="C71" s="45" t="s">
        <v>0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75">
        <f t="shared" si="28"/>
        <v>0</v>
      </c>
      <c r="AD71" s="46">
        <f t="shared" si="29"/>
        <v>0</v>
      </c>
      <c r="AE71" s="46">
        <f t="shared" si="30"/>
        <v>0</v>
      </c>
      <c r="AF71" s="39">
        <f>SUMPRODUCT(AE71:AE73,Notes!$C$49:$C$51)</f>
        <v>0</v>
      </c>
      <c r="AH71" s="120"/>
    </row>
    <row r="72" spans="1:34" s="33" customFormat="1" hidden="1" x14ac:dyDescent="0.2">
      <c r="C72" s="45" t="s">
        <v>1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75">
        <f t="shared" si="28"/>
        <v>0</v>
      </c>
      <c r="AD72" s="46">
        <f t="shared" si="29"/>
        <v>0</v>
      </c>
      <c r="AE72" s="46">
        <f t="shared" si="30"/>
        <v>0</v>
      </c>
      <c r="AF72" s="46"/>
      <c r="AH72" s="54"/>
    </row>
    <row r="73" spans="1:34" s="33" customFormat="1" hidden="1" x14ac:dyDescent="0.2">
      <c r="C73" s="45" t="s">
        <v>2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106">
        <f t="shared" si="28"/>
        <v>0</v>
      </c>
      <c r="AD73" s="50">
        <f t="shared" si="29"/>
        <v>0</v>
      </c>
      <c r="AE73" s="50">
        <f t="shared" si="30"/>
        <v>0</v>
      </c>
      <c r="AF73" s="50"/>
      <c r="AH73" s="129"/>
    </row>
    <row r="74" spans="1:34" s="33" customFormat="1" hidden="1" x14ac:dyDescent="0.2">
      <c r="A74" s="68" t="s">
        <v>28</v>
      </c>
      <c r="B74" s="68" t="s">
        <v>36</v>
      </c>
      <c r="C74" s="78" t="s">
        <v>0</v>
      </c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43"/>
      <c r="AC74" s="76">
        <f>MAX(D74:AA74)</f>
        <v>0</v>
      </c>
      <c r="AD74" s="42">
        <f>MIN(D74:AA74)</f>
        <v>0</v>
      </c>
      <c r="AE74" s="43"/>
      <c r="AF74" s="46"/>
      <c r="AH74" s="54"/>
    </row>
    <row r="75" spans="1:34" s="33" customFormat="1" hidden="1" x14ac:dyDescent="0.2">
      <c r="A75" s="68"/>
      <c r="B75" s="68"/>
      <c r="C75" s="78" t="s">
        <v>1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43"/>
      <c r="AC75" s="76">
        <f>MAX(D75:AA75)</f>
        <v>0</v>
      </c>
      <c r="AD75" s="42">
        <f>MIN(D75:AA75)</f>
        <v>0</v>
      </c>
      <c r="AE75" s="43"/>
      <c r="AF75" s="46"/>
      <c r="AH75" s="54"/>
    </row>
    <row r="76" spans="1:34" s="33" customFormat="1" hidden="1" x14ac:dyDescent="0.2">
      <c r="A76" s="68"/>
      <c r="B76" s="68"/>
      <c r="C76" s="78" t="s">
        <v>2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43"/>
      <c r="AC76" s="109">
        <f>MAX(D76:AA76)</f>
        <v>0</v>
      </c>
      <c r="AD76" s="86">
        <f>MIN(D76:AA76)</f>
        <v>0</v>
      </c>
      <c r="AE76" s="110"/>
      <c r="AF76" s="50"/>
      <c r="AH76" s="129"/>
    </row>
    <row r="77" spans="1:34" s="33" customFormat="1" hidden="1" x14ac:dyDescent="0.2">
      <c r="A77" s="33" t="s">
        <v>40</v>
      </c>
      <c r="B77" s="33" t="s">
        <v>29</v>
      </c>
      <c r="C77" s="45" t="s">
        <v>0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75">
        <f t="shared" si="28"/>
        <v>0</v>
      </c>
      <c r="AD77" s="46">
        <f t="shared" si="29"/>
        <v>0</v>
      </c>
      <c r="AE77" s="46">
        <f t="shared" si="30"/>
        <v>0</v>
      </c>
      <c r="AF77" s="39">
        <f>SUMPRODUCT(AE77:AE79,Notes!$C$49:$C$51)</f>
        <v>0</v>
      </c>
      <c r="AH77" s="120"/>
    </row>
    <row r="78" spans="1:34" s="33" customFormat="1" hidden="1" x14ac:dyDescent="0.2">
      <c r="C78" s="45" t="s">
        <v>1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75">
        <f t="shared" si="28"/>
        <v>0</v>
      </c>
      <c r="AD78" s="46">
        <f t="shared" si="29"/>
        <v>0</v>
      </c>
      <c r="AE78" s="46">
        <f t="shared" si="30"/>
        <v>0</v>
      </c>
      <c r="AF78" s="46"/>
      <c r="AH78" s="54"/>
    </row>
    <row r="79" spans="1:34" s="33" customFormat="1" hidden="1" x14ac:dyDescent="0.2">
      <c r="C79" s="45" t="s">
        <v>2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106">
        <f t="shared" si="28"/>
        <v>0</v>
      </c>
      <c r="AD79" s="50">
        <f t="shared" si="29"/>
        <v>0</v>
      </c>
      <c r="AE79" s="50">
        <f t="shared" si="30"/>
        <v>0</v>
      </c>
      <c r="AF79" s="50"/>
      <c r="AH79" s="129"/>
    </row>
    <row r="80" spans="1:34" s="33" customFormat="1" hidden="1" x14ac:dyDescent="0.2">
      <c r="A80" s="68" t="s">
        <v>39</v>
      </c>
      <c r="B80" s="68" t="s">
        <v>29</v>
      </c>
      <c r="C80" s="78" t="s">
        <v>0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38"/>
      <c r="AC80" s="75">
        <f t="shared" si="28"/>
        <v>0</v>
      </c>
      <c r="AD80" s="46">
        <f t="shared" si="29"/>
        <v>0</v>
      </c>
      <c r="AE80" s="46">
        <f t="shared" si="30"/>
        <v>0</v>
      </c>
      <c r="AF80" s="39">
        <f>SUMPRODUCT(AE80:AE82,Notes!$C$49:$C$51)</f>
        <v>0</v>
      </c>
      <c r="AH80" s="120"/>
    </row>
    <row r="81" spans="1:34" s="33" customFormat="1" hidden="1" x14ac:dyDescent="0.2">
      <c r="A81" s="68"/>
      <c r="B81" s="68"/>
      <c r="C81" s="78" t="s">
        <v>1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38"/>
      <c r="AC81" s="75">
        <f t="shared" si="28"/>
        <v>0</v>
      </c>
      <c r="AD81" s="46">
        <f t="shared" si="29"/>
        <v>0</v>
      </c>
      <c r="AE81" s="46">
        <f t="shared" si="30"/>
        <v>0</v>
      </c>
      <c r="AF81" s="46"/>
      <c r="AH81" s="54"/>
    </row>
    <row r="82" spans="1:34" s="33" customFormat="1" hidden="1" x14ac:dyDescent="0.2">
      <c r="A82" s="68"/>
      <c r="B82" s="68"/>
      <c r="C82" s="78" t="s">
        <v>2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38"/>
      <c r="AC82" s="106">
        <f t="shared" si="28"/>
        <v>0</v>
      </c>
      <c r="AD82" s="50">
        <f t="shared" si="29"/>
        <v>0</v>
      </c>
      <c r="AE82" s="50">
        <f t="shared" si="30"/>
        <v>0</v>
      </c>
      <c r="AF82" s="50"/>
      <c r="AH82" s="129"/>
    </row>
    <row r="83" spans="1:34" s="33" customFormat="1" hidden="1" x14ac:dyDescent="0.2">
      <c r="A83" s="33" t="s">
        <v>34</v>
      </c>
      <c r="B83" s="33" t="s">
        <v>29</v>
      </c>
      <c r="C83" s="45" t="s">
        <v>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75">
        <f>MAX(D83:AA83)</f>
        <v>0</v>
      </c>
      <c r="AD83" s="46">
        <f>MIN(D83:AA83)</f>
        <v>0</v>
      </c>
      <c r="AE83" s="46">
        <f>SUM(D83:AA83)</f>
        <v>0</v>
      </c>
      <c r="AF83" s="39">
        <f>SUMPRODUCT(AE83:AE85,Notes!$C$49:$C$51)</f>
        <v>0</v>
      </c>
      <c r="AH83" s="120"/>
    </row>
    <row r="84" spans="1:34" s="33" customFormat="1" hidden="1" x14ac:dyDescent="0.2">
      <c r="C84" s="45" t="s">
        <v>1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75">
        <f>MAX(D84:AA84)</f>
        <v>0</v>
      </c>
      <c r="AD84" s="46">
        <f>MIN(D84:AA84)</f>
        <v>0</v>
      </c>
      <c r="AE84" s="46">
        <f>SUM(D84:AA84)</f>
        <v>0</v>
      </c>
      <c r="AF84" s="46"/>
      <c r="AH84" s="54"/>
    </row>
    <row r="85" spans="1:34" s="33" customFormat="1" hidden="1" x14ac:dyDescent="0.2">
      <c r="C85" s="45" t="s">
        <v>2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106">
        <f>MAX(D85:AA85)</f>
        <v>0</v>
      </c>
      <c r="AD85" s="50">
        <f>MIN(D85:AA85)</f>
        <v>0</v>
      </c>
      <c r="AE85" s="50">
        <f>SUM(D85:AA85)</f>
        <v>0</v>
      </c>
      <c r="AF85" s="50"/>
      <c r="AH85" s="129"/>
    </row>
    <row r="86" spans="1:34" s="33" customFormat="1" hidden="1" x14ac:dyDescent="0.2">
      <c r="A86" s="68" t="s">
        <v>38</v>
      </c>
      <c r="B86" s="68" t="s">
        <v>29</v>
      </c>
      <c r="C86" s="78" t="s">
        <v>0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38"/>
      <c r="AC86" s="75">
        <f t="shared" si="28"/>
        <v>0</v>
      </c>
      <c r="AD86" s="46">
        <f t="shared" si="29"/>
        <v>0</v>
      </c>
      <c r="AE86" s="46">
        <f t="shared" ref="AE86:AE88" si="33">SUM(D86:AA86)</f>
        <v>0</v>
      </c>
      <c r="AF86" s="39">
        <f>SUMPRODUCT(AE86:AE88,Notes!$C$49:$C$51)</f>
        <v>0</v>
      </c>
      <c r="AH86" s="120"/>
    </row>
    <row r="87" spans="1:34" s="33" customFormat="1" hidden="1" x14ac:dyDescent="0.2">
      <c r="A87" s="68"/>
      <c r="B87" s="68"/>
      <c r="C87" s="78" t="s">
        <v>1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38"/>
      <c r="AC87" s="75">
        <f t="shared" si="28"/>
        <v>0</v>
      </c>
      <c r="AD87" s="46">
        <f t="shared" si="29"/>
        <v>0</v>
      </c>
      <c r="AE87" s="46">
        <f t="shared" si="33"/>
        <v>0</v>
      </c>
      <c r="AF87" s="46"/>
      <c r="AH87" s="54"/>
    </row>
    <row r="88" spans="1:34" s="33" customFormat="1" hidden="1" x14ac:dyDescent="0.2">
      <c r="A88" s="68"/>
      <c r="B88" s="68"/>
      <c r="C88" s="78" t="s">
        <v>2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38"/>
      <c r="AC88" s="106">
        <f t="shared" si="28"/>
        <v>0</v>
      </c>
      <c r="AD88" s="50">
        <f t="shared" si="29"/>
        <v>0</v>
      </c>
      <c r="AE88" s="50">
        <f t="shared" si="33"/>
        <v>0</v>
      </c>
      <c r="AF88" s="50"/>
      <c r="AH88" s="129"/>
    </row>
    <row r="89" spans="1:34" hidden="1" x14ac:dyDescent="0.2">
      <c r="AC89" s="76"/>
      <c r="AD89" s="42"/>
      <c r="AE89" s="46"/>
      <c r="AF89" s="46"/>
      <c r="AH89" s="54"/>
    </row>
    <row r="90" spans="1:34" hidden="1" x14ac:dyDescent="0.2">
      <c r="A90" s="51" t="s">
        <v>268</v>
      </c>
      <c r="B90" s="52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8"/>
      <c r="AC90" s="109"/>
      <c r="AD90" s="86"/>
      <c r="AE90" s="50"/>
      <c r="AF90" s="50"/>
      <c r="AH90" s="129"/>
    </row>
    <row r="91" spans="1:34" hidden="1" x14ac:dyDescent="0.2">
      <c r="A91" s="33" t="s">
        <v>81</v>
      </c>
      <c r="B91" s="33" t="s">
        <v>29</v>
      </c>
      <c r="C91" s="12" t="s">
        <v>82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0.35</v>
      </c>
      <c r="M91" s="13">
        <v>0.35</v>
      </c>
      <c r="N91" s="13">
        <v>0.35</v>
      </c>
      <c r="O91" s="13">
        <v>0.35</v>
      </c>
      <c r="P91" s="13">
        <v>0.35</v>
      </c>
      <c r="Q91" s="13">
        <v>0.35</v>
      </c>
      <c r="R91" s="13">
        <v>0.35</v>
      </c>
      <c r="S91" s="13">
        <v>0.35</v>
      </c>
      <c r="T91" s="13">
        <v>0.35</v>
      </c>
      <c r="U91" s="13">
        <v>0.35</v>
      </c>
      <c r="V91" s="13">
        <v>0.35</v>
      </c>
      <c r="W91" s="13">
        <v>0.35</v>
      </c>
      <c r="X91" s="13">
        <v>0.35</v>
      </c>
      <c r="Y91" s="13">
        <v>0</v>
      </c>
      <c r="Z91" s="13">
        <v>0</v>
      </c>
      <c r="AA91" s="13">
        <v>0</v>
      </c>
      <c r="AB91" s="13"/>
      <c r="AC91" s="75">
        <f t="shared" ref="AC91:AC96" si="34">MAX(D91:AA91)</f>
        <v>0.35</v>
      </c>
      <c r="AD91" s="46">
        <f t="shared" ref="AD91:AD96" si="35">MIN(D91:AA91)</f>
        <v>0</v>
      </c>
      <c r="AE91" s="46">
        <f t="shared" ref="AE91:AE96" si="36">SUM(D91:AA91)</f>
        <v>4.55</v>
      </c>
      <c r="AF91" s="39">
        <f>SUMPRODUCT(AE91:AE93,Notes!$C$49:$C$51)</f>
        <v>1142.05</v>
      </c>
      <c r="AH91" s="120"/>
    </row>
    <row r="92" spans="1:34" hidden="1" x14ac:dyDescent="0.2">
      <c r="A92" s="33"/>
      <c r="B92" s="33"/>
      <c r="C92" s="12" t="s">
        <v>1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/>
      <c r="AC92" s="75">
        <f t="shared" si="34"/>
        <v>0</v>
      </c>
      <c r="AD92" s="46">
        <f t="shared" si="35"/>
        <v>0</v>
      </c>
      <c r="AE92" s="46">
        <f t="shared" si="36"/>
        <v>0</v>
      </c>
      <c r="AF92" s="46"/>
      <c r="AH92" s="54"/>
    </row>
    <row r="93" spans="1:34" hidden="1" x14ac:dyDescent="0.2">
      <c r="A93" s="52"/>
      <c r="B93" s="52"/>
      <c r="C93" s="14" t="s">
        <v>2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3"/>
      <c r="AC93" s="106">
        <f t="shared" si="34"/>
        <v>0</v>
      </c>
      <c r="AD93" s="50">
        <f t="shared" si="35"/>
        <v>0</v>
      </c>
      <c r="AE93" s="50">
        <f t="shared" si="36"/>
        <v>0</v>
      </c>
      <c r="AF93" s="50"/>
      <c r="AH93" s="129"/>
    </row>
    <row r="94" spans="1:34" hidden="1" x14ac:dyDescent="0.2">
      <c r="A94" s="33" t="s">
        <v>50</v>
      </c>
      <c r="B94" s="33" t="s">
        <v>29</v>
      </c>
      <c r="C94" s="12" t="s">
        <v>82</v>
      </c>
      <c r="D94" s="13">
        <v>0.18</v>
      </c>
      <c r="E94" s="13">
        <v>0.18</v>
      </c>
      <c r="F94" s="13">
        <v>0.18</v>
      </c>
      <c r="G94" s="13">
        <v>0.18</v>
      </c>
      <c r="H94" s="13">
        <v>0.18</v>
      </c>
      <c r="I94" s="13">
        <v>0.18</v>
      </c>
      <c r="J94" s="13">
        <v>0.18</v>
      </c>
      <c r="K94" s="13">
        <v>0.9</v>
      </c>
      <c r="L94" s="13">
        <v>0.9</v>
      </c>
      <c r="M94" s="13">
        <v>0.9</v>
      </c>
      <c r="N94" s="13">
        <v>0.9</v>
      </c>
      <c r="O94" s="13">
        <v>0.9</v>
      </c>
      <c r="P94" s="13">
        <v>0.9</v>
      </c>
      <c r="Q94" s="13">
        <v>0.9</v>
      </c>
      <c r="R94" s="13">
        <v>0.9</v>
      </c>
      <c r="S94" s="13">
        <v>0.9</v>
      </c>
      <c r="T94" s="13">
        <v>0.9</v>
      </c>
      <c r="U94" s="13">
        <v>0.9</v>
      </c>
      <c r="V94" s="13">
        <v>0.9</v>
      </c>
      <c r="W94" s="13">
        <v>0.9</v>
      </c>
      <c r="X94" s="13">
        <v>0.9</v>
      </c>
      <c r="Y94" s="13">
        <v>0.18</v>
      </c>
      <c r="Z94" s="13">
        <v>0.18</v>
      </c>
      <c r="AA94" s="13">
        <v>0.18</v>
      </c>
      <c r="AB94" s="13"/>
      <c r="AC94" s="75">
        <f t="shared" si="34"/>
        <v>0.9</v>
      </c>
      <c r="AD94" s="46">
        <f t="shared" si="35"/>
        <v>0.18</v>
      </c>
      <c r="AE94" s="46">
        <f t="shared" si="36"/>
        <v>14.400000000000002</v>
      </c>
      <c r="AF94" s="39">
        <f>SUMPRODUCT(AE94:AE96,Notes!$C$49:$C$51)</f>
        <v>4106.88</v>
      </c>
      <c r="AH94" s="120"/>
    </row>
    <row r="95" spans="1:34" hidden="1" x14ac:dyDescent="0.2">
      <c r="A95" s="33"/>
      <c r="B95" s="33"/>
      <c r="C95" s="12" t="s">
        <v>1</v>
      </c>
      <c r="D95" s="13">
        <v>0.18</v>
      </c>
      <c r="E95" s="13">
        <v>0.18</v>
      </c>
      <c r="F95" s="13">
        <v>0.18</v>
      </c>
      <c r="G95" s="13">
        <v>0.18</v>
      </c>
      <c r="H95" s="13">
        <v>0.18</v>
      </c>
      <c r="I95" s="13">
        <v>0.18</v>
      </c>
      <c r="J95" s="13">
        <v>0.18</v>
      </c>
      <c r="K95" s="13">
        <v>0.18</v>
      </c>
      <c r="L95" s="13">
        <v>0.18</v>
      </c>
      <c r="M95" s="13">
        <v>0.18</v>
      </c>
      <c r="N95" s="13">
        <v>0.18</v>
      </c>
      <c r="O95" s="13">
        <v>0.18</v>
      </c>
      <c r="P95" s="13">
        <v>0.18</v>
      </c>
      <c r="Q95" s="13">
        <v>0.18</v>
      </c>
      <c r="R95" s="13">
        <v>0.18</v>
      </c>
      <c r="S95" s="13">
        <v>0.18</v>
      </c>
      <c r="T95" s="13">
        <v>0.18</v>
      </c>
      <c r="U95" s="13">
        <v>0.18</v>
      </c>
      <c r="V95" s="13">
        <v>0.18</v>
      </c>
      <c r="W95" s="13">
        <v>0.18</v>
      </c>
      <c r="X95" s="13">
        <v>0.18</v>
      </c>
      <c r="Y95" s="13">
        <v>0.18</v>
      </c>
      <c r="Z95" s="13">
        <v>0.18</v>
      </c>
      <c r="AA95" s="13">
        <v>0.18</v>
      </c>
      <c r="AB95" s="13"/>
      <c r="AC95" s="75">
        <f t="shared" si="34"/>
        <v>0.18</v>
      </c>
      <c r="AD95" s="46">
        <f t="shared" si="35"/>
        <v>0.18</v>
      </c>
      <c r="AE95" s="46">
        <f t="shared" si="36"/>
        <v>4.3200000000000012</v>
      </c>
      <c r="AF95" s="46"/>
      <c r="AH95" s="54"/>
    </row>
    <row r="96" spans="1:34" hidden="1" x14ac:dyDescent="0.2">
      <c r="A96" s="52"/>
      <c r="B96" s="52"/>
      <c r="C96" s="14" t="s">
        <v>2</v>
      </c>
      <c r="D96" s="15">
        <v>0.18</v>
      </c>
      <c r="E96" s="15">
        <v>0.18</v>
      </c>
      <c r="F96" s="15">
        <v>0.18</v>
      </c>
      <c r="G96" s="15">
        <v>0.18</v>
      </c>
      <c r="H96" s="15">
        <v>0.18</v>
      </c>
      <c r="I96" s="15">
        <v>0.18</v>
      </c>
      <c r="J96" s="15">
        <v>0.18</v>
      </c>
      <c r="K96" s="15">
        <v>0.18</v>
      </c>
      <c r="L96" s="15">
        <v>0.18</v>
      </c>
      <c r="M96" s="15">
        <v>0.18</v>
      </c>
      <c r="N96" s="15">
        <v>0.18</v>
      </c>
      <c r="O96" s="15">
        <v>0.18</v>
      </c>
      <c r="P96" s="15">
        <v>0.18</v>
      </c>
      <c r="Q96" s="15">
        <v>0.18</v>
      </c>
      <c r="R96" s="15">
        <v>0.18</v>
      </c>
      <c r="S96" s="15">
        <v>0.18</v>
      </c>
      <c r="T96" s="15">
        <v>0.18</v>
      </c>
      <c r="U96" s="15">
        <v>0.18</v>
      </c>
      <c r="V96" s="15">
        <v>0.18</v>
      </c>
      <c r="W96" s="15">
        <v>0.18</v>
      </c>
      <c r="X96" s="15">
        <v>0.18</v>
      </c>
      <c r="Y96" s="15">
        <v>0.18</v>
      </c>
      <c r="Z96" s="15">
        <v>0.18</v>
      </c>
      <c r="AA96" s="15">
        <v>0.18</v>
      </c>
      <c r="AB96" s="13"/>
      <c r="AC96" s="106">
        <f t="shared" si="34"/>
        <v>0.18</v>
      </c>
      <c r="AD96" s="50">
        <f t="shared" si="35"/>
        <v>0.18</v>
      </c>
      <c r="AE96" s="50">
        <f t="shared" si="36"/>
        <v>4.3200000000000012</v>
      </c>
      <c r="AF96" s="50"/>
      <c r="AH96" s="129"/>
    </row>
    <row r="97" spans="1:34" hidden="1" x14ac:dyDescent="0.2">
      <c r="A97" s="33" t="s">
        <v>83</v>
      </c>
      <c r="B97" s="33" t="s">
        <v>29</v>
      </c>
      <c r="C97" s="12" t="s">
        <v>82</v>
      </c>
      <c r="D97" s="13">
        <v>0.35</v>
      </c>
      <c r="E97" s="13">
        <v>0.35</v>
      </c>
      <c r="F97" s="13">
        <v>0.35</v>
      </c>
      <c r="G97" s="13">
        <v>0.35</v>
      </c>
      <c r="H97" s="13">
        <v>0.35</v>
      </c>
      <c r="I97" s="13">
        <v>0.35</v>
      </c>
      <c r="J97" s="13">
        <v>0.35</v>
      </c>
      <c r="K97" s="13">
        <v>0.35</v>
      </c>
      <c r="L97" s="13">
        <v>0.95</v>
      </c>
      <c r="M97" s="13">
        <v>0.95</v>
      </c>
      <c r="N97" s="13">
        <v>0.95</v>
      </c>
      <c r="O97" s="13">
        <v>0.95</v>
      </c>
      <c r="P97" s="13">
        <v>0.95</v>
      </c>
      <c r="Q97" s="13">
        <v>0.95</v>
      </c>
      <c r="R97" s="13">
        <v>0.95</v>
      </c>
      <c r="S97" s="13">
        <v>0.95</v>
      </c>
      <c r="T97" s="13">
        <v>0.95</v>
      </c>
      <c r="U97" s="13">
        <v>0.35</v>
      </c>
      <c r="V97" s="13">
        <v>0.35</v>
      </c>
      <c r="W97" s="13">
        <v>0.35</v>
      </c>
      <c r="X97" s="13">
        <v>0.35</v>
      </c>
      <c r="Y97" s="13">
        <v>0.35</v>
      </c>
      <c r="Z97" s="13">
        <v>0.35</v>
      </c>
      <c r="AA97" s="13">
        <v>0.35</v>
      </c>
      <c r="AB97" s="13"/>
      <c r="AC97" s="75">
        <f>MAX(D97:AA97)</f>
        <v>0.95</v>
      </c>
      <c r="AD97" s="46">
        <f>MIN(D97:AA97)</f>
        <v>0.35</v>
      </c>
      <c r="AE97" s="46">
        <f>SUM(D97:AA97)</f>
        <v>13.799999999999995</v>
      </c>
      <c r="AF97" s="39">
        <f>SUMPRODUCT(AE97:AE99,Notes!$C$49:$C$51)</f>
        <v>4421.3999999999987</v>
      </c>
      <c r="AH97" s="120"/>
    </row>
    <row r="98" spans="1:34" hidden="1" x14ac:dyDescent="0.2">
      <c r="A98" s="33"/>
      <c r="B98" s="33"/>
      <c r="C98" s="12" t="s">
        <v>1</v>
      </c>
      <c r="D98" s="13">
        <v>0.35</v>
      </c>
      <c r="E98" s="13">
        <v>0.35</v>
      </c>
      <c r="F98" s="13">
        <v>0.35</v>
      </c>
      <c r="G98" s="13">
        <v>0.35</v>
      </c>
      <c r="H98" s="13">
        <v>0.35</v>
      </c>
      <c r="I98" s="13">
        <v>0.35</v>
      </c>
      <c r="J98" s="13">
        <v>0.35</v>
      </c>
      <c r="K98" s="13">
        <v>0.35</v>
      </c>
      <c r="L98" s="13">
        <v>0.35</v>
      </c>
      <c r="M98" s="13">
        <v>0.35</v>
      </c>
      <c r="N98" s="13">
        <v>0.35</v>
      </c>
      <c r="O98" s="13">
        <v>0.35</v>
      </c>
      <c r="P98" s="13">
        <v>0.35</v>
      </c>
      <c r="Q98" s="13">
        <v>0.35</v>
      </c>
      <c r="R98" s="13">
        <v>0.35</v>
      </c>
      <c r="S98" s="13">
        <v>0.35</v>
      </c>
      <c r="T98" s="13">
        <v>0.35</v>
      </c>
      <c r="U98" s="13">
        <v>0.35</v>
      </c>
      <c r="V98" s="13">
        <v>0.35</v>
      </c>
      <c r="W98" s="13">
        <v>0.35</v>
      </c>
      <c r="X98" s="13">
        <v>0.35</v>
      </c>
      <c r="Y98" s="13">
        <v>0.35</v>
      </c>
      <c r="Z98" s="13">
        <v>0.35</v>
      </c>
      <c r="AA98" s="13">
        <v>0.35</v>
      </c>
      <c r="AB98" s="13"/>
      <c r="AC98" s="75">
        <f>MAX(D98:AA98)</f>
        <v>0.35</v>
      </c>
      <c r="AD98" s="46">
        <f>MIN(D98:AA98)</f>
        <v>0.35</v>
      </c>
      <c r="AE98" s="46">
        <f>SUM(D98:AA98)</f>
        <v>8.3999999999999968</v>
      </c>
      <c r="AF98" s="46"/>
      <c r="AH98" s="54"/>
    </row>
    <row r="99" spans="1:34" hidden="1" x14ac:dyDescent="0.2">
      <c r="A99" s="52"/>
      <c r="B99" s="52"/>
      <c r="C99" s="14" t="s">
        <v>2</v>
      </c>
      <c r="D99" s="15">
        <v>0.35</v>
      </c>
      <c r="E99" s="15">
        <v>0.35</v>
      </c>
      <c r="F99" s="15">
        <v>0.35</v>
      </c>
      <c r="G99" s="15">
        <v>0.35</v>
      </c>
      <c r="H99" s="15">
        <v>0.35</v>
      </c>
      <c r="I99" s="15">
        <v>0.35</v>
      </c>
      <c r="J99" s="15">
        <v>0.35</v>
      </c>
      <c r="K99" s="15">
        <v>0.35</v>
      </c>
      <c r="L99" s="15">
        <v>0.35</v>
      </c>
      <c r="M99" s="15">
        <v>0.35</v>
      </c>
      <c r="N99" s="15">
        <v>0.35</v>
      </c>
      <c r="O99" s="15">
        <v>0.35</v>
      </c>
      <c r="P99" s="15">
        <v>0.35</v>
      </c>
      <c r="Q99" s="15">
        <v>0.35</v>
      </c>
      <c r="R99" s="15">
        <v>0.35</v>
      </c>
      <c r="S99" s="15">
        <v>0.35</v>
      </c>
      <c r="T99" s="15">
        <v>0.35</v>
      </c>
      <c r="U99" s="15">
        <v>0.35</v>
      </c>
      <c r="V99" s="15">
        <v>0.35</v>
      </c>
      <c r="W99" s="15">
        <v>0.35</v>
      </c>
      <c r="X99" s="15">
        <v>0.35</v>
      </c>
      <c r="Y99" s="15">
        <v>0.35</v>
      </c>
      <c r="Z99" s="15">
        <v>0.35</v>
      </c>
      <c r="AA99" s="15">
        <v>0.35</v>
      </c>
      <c r="AB99" s="13"/>
      <c r="AC99" s="106">
        <f>MAX(D99:AA99)</f>
        <v>0.35</v>
      </c>
      <c r="AD99" s="50">
        <f>MIN(D99:AA99)</f>
        <v>0.35</v>
      </c>
      <c r="AE99" s="50">
        <f>SUM(D99:AA99)</f>
        <v>8.3999999999999968</v>
      </c>
      <c r="AF99" s="50"/>
      <c r="AH99" s="129"/>
    </row>
    <row r="100" spans="1:34" hidden="1" x14ac:dyDescent="0.2">
      <c r="A100" s="33" t="s">
        <v>35</v>
      </c>
      <c r="B100" s="33" t="s">
        <v>29</v>
      </c>
      <c r="C100" s="12" t="s">
        <v>82</v>
      </c>
      <c r="D100" s="13">
        <v>1</v>
      </c>
      <c r="E100" s="13">
        <v>1</v>
      </c>
      <c r="F100" s="13">
        <v>1</v>
      </c>
      <c r="G100" s="13">
        <v>1</v>
      </c>
      <c r="H100" s="13">
        <v>1</v>
      </c>
      <c r="I100" s="13">
        <v>1</v>
      </c>
      <c r="J100" s="13">
        <v>1</v>
      </c>
      <c r="K100" s="13">
        <v>0.25</v>
      </c>
      <c r="L100" s="13">
        <v>0.25</v>
      </c>
      <c r="M100" s="13">
        <v>0.25</v>
      </c>
      <c r="N100" s="13">
        <v>0.25</v>
      </c>
      <c r="O100" s="13">
        <v>0.25</v>
      </c>
      <c r="P100" s="13">
        <v>0.25</v>
      </c>
      <c r="Q100" s="13">
        <v>0.25</v>
      </c>
      <c r="R100" s="13">
        <v>0.25</v>
      </c>
      <c r="S100" s="13">
        <v>0.25</v>
      </c>
      <c r="T100" s="13">
        <v>0.25</v>
      </c>
      <c r="U100" s="13">
        <v>0.25</v>
      </c>
      <c r="V100" s="13">
        <v>0.25</v>
      </c>
      <c r="W100" s="13">
        <v>0.25</v>
      </c>
      <c r="X100" s="13">
        <v>0.25</v>
      </c>
      <c r="Y100" s="13">
        <v>1</v>
      </c>
      <c r="Z100" s="13">
        <v>1</v>
      </c>
      <c r="AA100" s="13">
        <v>1</v>
      </c>
      <c r="AB100" s="13"/>
      <c r="AC100" s="75">
        <f t="shared" ref="AC100:AC102" si="37">MAX(D100:AA100)</f>
        <v>1</v>
      </c>
      <c r="AD100" s="46">
        <f t="shared" ref="AD100:AD102" si="38">MIN(D100:AA100)</f>
        <v>0.25</v>
      </c>
      <c r="AE100" s="46">
        <f t="shared" ref="AE100:AE102" si="39">SUM(D100:AA100)</f>
        <v>13.5</v>
      </c>
      <c r="AF100" s="39">
        <f>SUMPRODUCT(AE100:AE102,Notes!$C$49:$C$51)</f>
        <v>6124.5</v>
      </c>
      <c r="AH100" s="120"/>
    </row>
    <row r="101" spans="1:34" hidden="1" x14ac:dyDescent="0.2">
      <c r="A101" s="33"/>
      <c r="B101" s="33"/>
      <c r="C101" s="12" t="s">
        <v>1</v>
      </c>
      <c r="D101" s="13">
        <v>1</v>
      </c>
      <c r="E101" s="13">
        <v>1</v>
      </c>
      <c r="F101" s="13">
        <v>1</v>
      </c>
      <c r="G101" s="13">
        <v>1</v>
      </c>
      <c r="H101" s="13">
        <v>1</v>
      </c>
      <c r="I101" s="13">
        <v>1</v>
      </c>
      <c r="J101" s="13">
        <v>1</v>
      </c>
      <c r="K101" s="13">
        <v>1</v>
      </c>
      <c r="L101" s="13">
        <v>1</v>
      </c>
      <c r="M101" s="13">
        <v>1</v>
      </c>
      <c r="N101" s="13">
        <v>1</v>
      </c>
      <c r="O101" s="13">
        <v>1</v>
      </c>
      <c r="P101" s="13">
        <v>1</v>
      </c>
      <c r="Q101" s="13">
        <v>1</v>
      </c>
      <c r="R101" s="13">
        <v>1</v>
      </c>
      <c r="S101" s="13">
        <v>1</v>
      </c>
      <c r="T101" s="13">
        <v>1</v>
      </c>
      <c r="U101" s="13">
        <v>1</v>
      </c>
      <c r="V101" s="13">
        <v>1</v>
      </c>
      <c r="W101" s="13">
        <v>1</v>
      </c>
      <c r="X101" s="13">
        <v>1</v>
      </c>
      <c r="Y101" s="13">
        <v>1</v>
      </c>
      <c r="Z101" s="13">
        <v>1</v>
      </c>
      <c r="AA101" s="13">
        <v>1</v>
      </c>
      <c r="AB101" s="13"/>
      <c r="AC101" s="75">
        <f t="shared" si="37"/>
        <v>1</v>
      </c>
      <c r="AD101" s="46">
        <f t="shared" si="38"/>
        <v>1</v>
      </c>
      <c r="AE101" s="46">
        <f t="shared" si="39"/>
        <v>24</v>
      </c>
      <c r="AF101" s="46"/>
      <c r="AH101" s="54"/>
    </row>
    <row r="102" spans="1:34" hidden="1" x14ac:dyDescent="0.2">
      <c r="A102" s="52"/>
      <c r="B102" s="52"/>
      <c r="C102" s="14" t="s">
        <v>2</v>
      </c>
      <c r="D102" s="15">
        <v>1</v>
      </c>
      <c r="E102" s="15">
        <v>1</v>
      </c>
      <c r="F102" s="15">
        <v>1</v>
      </c>
      <c r="G102" s="15">
        <v>1</v>
      </c>
      <c r="H102" s="15">
        <v>1</v>
      </c>
      <c r="I102" s="15">
        <v>1</v>
      </c>
      <c r="J102" s="15">
        <v>1</v>
      </c>
      <c r="K102" s="15">
        <v>1</v>
      </c>
      <c r="L102" s="15">
        <v>1</v>
      </c>
      <c r="M102" s="15">
        <v>1</v>
      </c>
      <c r="N102" s="15">
        <v>1</v>
      </c>
      <c r="O102" s="15">
        <v>1</v>
      </c>
      <c r="P102" s="15">
        <v>1</v>
      </c>
      <c r="Q102" s="15">
        <v>1</v>
      </c>
      <c r="R102" s="15">
        <v>1</v>
      </c>
      <c r="S102" s="15">
        <v>1</v>
      </c>
      <c r="T102" s="15">
        <v>1</v>
      </c>
      <c r="U102" s="15">
        <v>1</v>
      </c>
      <c r="V102" s="15">
        <v>1</v>
      </c>
      <c r="W102" s="15">
        <v>1</v>
      </c>
      <c r="X102" s="15">
        <v>1</v>
      </c>
      <c r="Y102" s="15">
        <v>1</v>
      </c>
      <c r="Z102" s="15">
        <v>1</v>
      </c>
      <c r="AA102" s="15">
        <v>1</v>
      </c>
      <c r="AB102" s="13"/>
      <c r="AC102" s="106">
        <f t="shared" si="37"/>
        <v>1</v>
      </c>
      <c r="AD102" s="50">
        <f t="shared" si="38"/>
        <v>1</v>
      </c>
      <c r="AE102" s="50">
        <f t="shared" si="39"/>
        <v>24</v>
      </c>
      <c r="AF102" s="50"/>
      <c r="AH102" s="129"/>
    </row>
    <row r="103" spans="1:34" hidden="1" x14ac:dyDescent="0.2">
      <c r="A103" s="33" t="s">
        <v>84</v>
      </c>
      <c r="B103" s="33" t="s">
        <v>36</v>
      </c>
      <c r="C103" s="12" t="s">
        <v>82</v>
      </c>
      <c r="D103" s="16">
        <v>85</v>
      </c>
      <c r="E103" s="16">
        <v>85</v>
      </c>
      <c r="F103" s="16">
        <v>85</v>
      </c>
      <c r="G103" s="16">
        <v>85</v>
      </c>
      <c r="H103" s="16">
        <v>85</v>
      </c>
      <c r="I103" s="16">
        <v>85</v>
      </c>
      <c r="J103" s="16">
        <v>85</v>
      </c>
      <c r="K103" s="16">
        <v>75</v>
      </c>
      <c r="L103" s="16">
        <v>75</v>
      </c>
      <c r="M103" s="16">
        <v>75</v>
      </c>
      <c r="N103" s="16">
        <v>75</v>
      </c>
      <c r="O103" s="16">
        <v>75</v>
      </c>
      <c r="P103" s="16">
        <v>75</v>
      </c>
      <c r="Q103" s="16">
        <v>75</v>
      </c>
      <c r="R103" s="16">
        <v>75</v>
      </c>
      <c r="S103" s="16">
        <v>75</v>
      </c>
      <c r="T103" s="16">
        <v>75</v>
      </c>
      <c r="U103" s="16">
        <v>75</v>
      </c>
      <c r="V103" s="16">
        <v>75</v>
      </c>
      <c r="W103" s="16">
        <v>75</v>
      </c>
      <c r="X103" s="16">
        <v>75</v>
      </c>
      <c r="Y103" s="16">
        <v>85</v>
      </c>
      <c r="Z103" s="16">
        <v>85</v>
      </c>
      <c r="AA103" s="16">
        <v>85</v>
      </c>
      <c r="AB103" s="16"/>
      <c r="AC103" s="76">
        <f t="shared" ref="AC103:AC108" si="40">MAX(D103:AA103)</f>
        <v>85</v>
      </c>
      <c r="AD103" s="42">
        <f t="shared" ref="AD103:AD108" si="41">MIN(D103:AA103)</f>
        <v>75</v>
      </c>
      <c r="AE103" s="43">
        <f t="shared" ref="AE103:AE108" si="42">AVERAGE(D103:AA103)</f>
        <v>79.166666666666671</v>
      </c>
    </row>
    <row r="104" spans="1:34" hidden="1" x14ac:dyDescent="0.2">
      <c r="A104" s="33"/>
      <c r="B104" s="33"/>
      <c r="C104" s="12" t="s">
        <v>1</v>
      </c>
      <c r="D104" s="16">
        <v>85</v>
      </c>
      <c r="E104" s="16">
        <v>85</v>
      </c>
      <c r="F104" s="16">
        <v>85</v>
      </c>
      <c r="G104" s="16">
        <v>85</v>
      </c>
      <c r="H104" s="16">
        <v>85</v>
      </c>
      <c r="I104" s="16">
        <v>85</v>
      </c>
      <c r="J104" s="16">
        <v>85</v>
      </c>
      <c r="K104" s="16">
        <v>85</v>
      </c>
      <c r="L104" s="16">
        <v>85</v>
      </c>
      <c r="M104" s="16">
        <v>85</v>
      </c>
      <c r="N104" s="16">
        <v>85</v>
      </c>
      <c r="O104" s="16">
        <v>85</v>
      </c>
      <c r="P104" s="16">
        <v>85</v>
      </c>
      <c r="Q104" s="16">
        <v>85</v>
      </c>
      <c r="R104" s="16">
        <v>85</v>
      </c>
      <c r="S104" s="16">
        <v>85</v>
      </c>
      <c r="T104" s="16">
        <v>85</v>
      </c>
      <c r="U104" s="16">
        <v>85</v>
      </c>
      <c r="V104" s="16">
        <v>85</v>
      </c>
      <c r="W104" s="16">
        <v>85</v>
      </c>
      <c r="X104" s="16">
        <v>85</v>
      </c>
      <c r="Y104" s="16">
        <v>85</v>
      </c>
      <c r="Z104" s="16">
        <v>85</v>
      </c>
      <c r="AA104" s="16">
        <v>85</v>
      </c>
      <c r="AB104" s="16"/>
      <c r="AC104" s="76">
        <f t="shared" si="40"/>
        <v>85</v>
      </c>
      <c r="AD104" s="42">
        <f t="shared" si="41"/>
        <v>85</v>
      </c>
      <c r="AE104" s="43">
        <f t="shared" si="42"/>
        <v>85</v>
      </c>
    </row>
    <row r="105" spans="1:34" hidden="1" x14ac:dyDescent="0.2">
      <c r="A105" s="52"/>
      <c r="B105" s="52"/>
      <c r="C105" s="14" t="s">
        <v>2</v>
      </c>
      <c r="D105" s="17">
        <v>85</v>
      </c>
      <c r="E105" s="17">
        <v>85</v>
      </c>
      <c r="F105" s="17">
        <v>85</v>
      </c>
      <c r="G105" s="17">
        <v>85</v>
      </c>
      <c r="H105" s="17">
        <v>85</v>
      </c>
      <c r="I105" s="17">
        <v>85</v>
      </c>
      <c r="J105" s="17">
        <v>85</v>
      </c>
      <c r="K105" s="17">
        <v>85</v>
      </c>
      <c r="L105" s="17">
        <v>85</v>
      </c>
      <c r="M105" s="17">
        <v>85</v>
      </c>
      <c r="N105" s="17">
        <v>85</v>
      </c>
      <c r="O105" s="17">
        <v>85</v>
      </c>
      <c r="P105" s="17">
        <v>85</v>
      </c>
      <c r="Q105" s="17">
        <v>85</v>
      </c>
      <c r="R105" s="17">
        <v>85</v>
      </c>
      <c r="S105" s="17">
        <v>85</v>
      </c>
      <c r="T105" s="17">
        <v>85</v>
      </c>
      <c r="U105" s="17">
        <v>85</v>
      </c>
      <c r="V105" s="17">
        <v>85</v>
      </c>
      <c r="W105" s="17">
        <v>85</v>
      </c>
      <c r="X105" s="17">
        <v>85</v>
      </c>
      <c r="Y105" s="17">
        <v>85</v>
      </c>
      <c r="Z105" s="17">
        <v>85</v>
      </c>
      <c r="AA105" s="17">
        <v>85</v>
      </c>
      <c r="AB105" s="16"/>
      <c r="AC105" s="109">
        <f t="shared" si="40"/>
        <v>85</v>
      </c>
      <c r="AD105" s="86">
        <f t="shared" si="41"/>
        <v>85</v>
      </c>
      <c r="AE105" s="110">
        <f t="shared" si="42"/>
        <v>85</v>
      </c>
      <c r="AF105" s="37"/>
      <c r="AH105" s="82"/>
    </row>
    <row r="106" spans="1:34" hidden="1" x14ac:dyDescent="0.2">
      <c r="A106" s="33" t="s">
        <v>85</v>
      </c>
      <c r="B106" s="33" t="s">
        <v>36</v>
      </c>
      <c r="C106" s="12" t="s">
        <v>82</v>
      </c>
      <c r="D106" s="16">
        <v>60</v>
      </c>
      <c r="E106" s="16">
        <v>60</v>
      </c>
      <c r="F106" s="16">
        <v>60</v>
      </c>
      <c r="G106" s="16">
        <v>60</v>
      </c>
      <c r="H106" s="16">
        <v>60</v>
      </c>
      <c r="I106" s="16">
        <v>60</v>
      </c>
      <c r="J106" s="16">
        <v>60</v>
      </c>
      <c r="K106" s="16">
        <v>70</v>
      </c>
      <c r="L106" s="16">
        <v>70</v>
      </c>
      <c r="M106" s="16">
        <v>70</v>
      </c>
      <c r="N106" s="16">
        <v>70</v>
      </c>
      <c r="O106" s="16">
        <v>70</v>
      </c>
      <c r="P106" s="16">
        <v>70</v>
      </c>
      <c r="Q106" s="16">
        <v>70</v>
      </c>
      <c r="R106" s="16">
        <v>70</v>
      </c>
      <c r="S106" s="16">
        <v>70</v>
      </c>
      <c r="T106" s="16">
        <v>70</v>
      </c>
      <c r="U106" s="16">
        <v>70</v>
      </c>
      <c r="V106" s="16">
        <v>70</v>
      </c>
      <c r="W106" s="16">
        <v>70</v>
      </c>
      <c r="X106" s="16">
        <v>70</v>
      </c>
      <c r="Y106" s="16">
        <v>60</v>
      </c>
      <c r="Z106" s="16">
        <v>60</v>
      </c>
      <c r="AA106" s="16">
        <v>60</v>
      </c>
      <c r="AB106" s="16"/>
      <c r="AC106" s="76">
        <f t="shared" si="40"/>
        <v>70</v>
      </c>
      <c r="AD106" s="42">
        <f t="shared" si="41"/>
        <v>60</v>
      </c>
      <c r="AE106" s="43">
        <f t="shared" si="42"/>
        <v>65.833333333333329</v>
      </c>
    </row>
    <row r="107" spans="1:34" hidden="1" x14ac:dyDescent="0.2">
      <c r="A107" s="33"/>
      <c r="B107" s="33"/>
      <c r="C107" s="12" t="s">
        <v>1</v>
      </c>
      <c r="D107" s="16">
        <v>60</v>
      </c>
      <c r="E107" s="16">
        <v>60</v>
      </c>
      <c r="F107" s="16">
        <v>60</v>
      </c>
      <c r="G107" s="16">
        <v>60</v>
      </c>
      <c r="H107" s="16">
        <v>60</v>
      </c>
      <c r="I107" s="16">
        <v>60</v>
      </c>
      <c r="J107" s="16">
        <v>60</v>
      </c>
      <c r="K107" s="16">
        <v>60</v>
      </c>
      <c r="L107" s="16">
        <v>60</v>
      </c>
      <c r="M107" s="16">
        <v>60</v>
      </c>
      <c r="N107" s="16">
        <v>60</v>
      </c>
      <c r="O107" s="16">
        <v>60</v>
      </c>
      <c r="P107" s="16">
        <v>60</v>
      </c>
      <c r="Q107" s="16">
        <v>60</v>
      </c>
      <c r="R107" s="16">
        <v>60</v>
      </c>
      <c r="S107" s="16">
        <v>60</v>
      </c>
      <c r="T107" s="16">
        <v>60</v>
      </c>
      <c r="U107" s="16">
        <v>60</v>
      </c>
      <c r="V107" s="16">
        <v>60</v>
      </c>
      <c r="W107" s="16">
        <v>60</v>
      </c>
      <c r="X107" s="16">
        <v>60</v>
      </c>
      <c r="Y107" s="16">
        <v>60</v>
      </c>
      <c r="Z107" s="16">
        <v>60</v>
      </c>
      <c r="AA107" s="16">
        <v>60</v>
      </c>
      <c r="AB107" s="16"/>
      <c r="AC107" s="76">
        <f t="shared" si="40"/>
        <v>60</v>
      </c>
      <c r="AD107" s="42">
        <f t="shared" si="41"/>
        <v>60</v>
      </c>
      <c r="AE107" s="43">
        <f t="shared" si="42"/>
        <v>60</v>
      </c>
    </row>
    <row r="108" spans="1:34" hidden="1" x14ac:dyDescent="0.2">
      <c r="A108" s="52"/>
      <c r="B108" s="52"/>
      <c r="C108" s="14" t="s">
        <v>2</v>
      </c>
      <c r="D108" s="17">
        <v>60</v>
      </c>
      <c r="E108" s="17">
        <v>60</v>
      </c>
      <c r="F108" s="17">
        <v>60</v>
      </c>
      <c r="G108" s="17">
        <v>60</v>
      </c>
      <c r="H108" s="17">
        <v>60</v>
      </c>
      <c r="I108" s="17">
        <v>60</v>
      </c>
      <c r="J108" s="17">
        <v>60</v>
      </c>
      <c r="K108" s="17">
        <v>60</v>
      </c>
      <c r="L108" s="17">
        <v>60</v>
      </c>
      <c r="M108" s="17">
        <v>60</v>
      </c>
      <c r="N108" s="17">
        <v>60</v>
      </c>
      <c r="O108" s="17">
        <v>60</v>
      </c>
      <c r="P108" s="17">
        <v>60</v>
      </c>
      <c r="Q108" s="17">
        <v>60</v>
      </c>
      <c r="R108" s="17">
        <v>60</v>
      </c>
      <c r="S108" s="17">
        <v>60</v>
      </c>
      <c r="T108" s="17">
        <v>60</v>
      </c>
      <c r="U108" s="17">
        <v>60</v>
      </c>
      <c r="V108" s="17">
        <v>60</v>
      </c>
      <c r="W108" s="17">
        <v>60</v>
      </c>
      <c r="X108" s="17">
        <v>60</v>
      </c>
      <c r="Y108" s="17">
        <v>60</v>
      </c>
      <c r="Z108" s="17">
        <v>60</v>
      </c>
      <c r="AA108" s="17">
        <v>60</v>
      </c>
      <c r="AB108" s="16"/>
      <c r="AC108" s="109">
        <f t="shared" si="40"/>
        <v>60</v>
      </c>
      <c r="AD108" s="86">
        <f t="shared" si="41"/>
        <v>60</v>
      </c>
      <c r="AE108" s="110">
        <f t="shared" si="42"/>
        <v>60</v>
      </c>
      <c r="AF108" s="37"/>
      <c r="AH108" s="82"/>
    </row>
  </sheetData>
  <conditionalFormatting sqref="D91:AA99">
    <cfRule type="expression" dxfId="8" priority="1">
      <formula>D50=D91</formula>
    </cfRule>
  </conditionalFormatting>
  <conditionalFormatting sqref="D100:AA102">
    <cfRule type="expression" dxfId="7" priority="4">
      <formula>D100=D59</formula>
    </cfRule>
  </conditionalFormatting>
  <conditionalFormatting sqref="D103:AA108">
    <cfRule type="expression" dxfId="6" priority="5">
      <formula>D103=D65</formula>
    </cfRule>
  </conditionalFormatting>
  <pageMargins left="0.25" right="0.25" top="0.75" bottom="0.75" header="0.3" footer="0.3"/>
  <pageSetup scale="48" orientation="landscape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2"/>
  <sheetViews>
    <sheetView zoomScale="80" zoomScaleNormal="80" workbookViewId="0">
      <selection activeCell="AK24" sqref="AK23:AK24"/>
    </sheetView>
  </sheetViews>
  <sheetFormatPr defaultRowHeight="12.75" x14ac:dyDescent="0.2"/>
  <cols>
    <col min="1" max="1" width="22" style="32" customWidth="1"/>
    <col min="2" max="2" width="12.7109375" style="32" customWidth="1"/>
    <col min="3" max="3" width="10.7109375" style="40" customWidth="1"/>
    <col min="4" max="27" width="5.7109375" style="32" customWidth="1"/>
    <col min="28" max="28" width="3.7109375" style="32" customWidth="1"/>
    <col min="29" max="31" width="6.7109375" style="48" customWidth="1"/>
    <col min="32" max="32" width="7.28515625" style="48" customWidth="1"/>
    <col min="33" max="33" width="3.7109375" style="32" customWidth="1"/>
    <col min="34" max="34" width="28.28515625" style="32" customWidth="1"/>
    <col min="35" max="35" width="4" style="32" customWidth="1"/>
    <col min="36" max="36" width="25.5703125" style="32" customWidth="1"/>
    <col min="37" max="16384" width="9.140625" style="32"/>
  </cols>
  <sheetData>
    <row r="1" spans="1:36" x14ac:dyDescent="0.2">
      <c r="A1" s="31" t="s">
        <v>251</v>
      </c>
      <c r="N1" s="32" t="s">
        <v>162</v>
      </c>
      <c r="AH1" s="35"/>
    </row>
    <row r="2" spans="1:36" s="92" customFormat="1" ht="15" x14ac:dyDescent="0.25">
      <c r="A2" s="21" t="s">
        <v>3</v>
      </c>
      <c r="B2" s="21" t="s">
        <v>103</v>
      </c>
      <c r="C2" s="22" t="s">
        <v>104</v>
      </c>
      <c r="D2" s="23" t="s">
        <v>57</v>
      </c>
      <c r="E2" s="23" t="s">
        <v>58</v>
      </c>
      <c r="F2" s="23" t="s">
        <v>59</v>
      </c>
      <c r="G2" s="23" t="s">
        <v>60</v>
      </c>
      <c r="H2" s="23" t="s">
        <v>61</v>
      </c>
      <c r="I2" s="23" t="s">
        <v>62</v>
      </c>
      <c r="J2" s="23" t="s">
        <v>63</v>
      </c>
      <c r="K2" s="23" t="s">
        <v>64</v>
      </c>
      <c r="L2" s="23" t="s">
        <v>65</v>
      </c>
      <c r="M2" s="23" t="s">
        <v>66</v>
      </c>
      <c r="N2" s="23" t="s">
        <v>67</v>
      </c>
      <c r="O2" s="23" t="s">
        <v>68</v>
      </c>
      <c r="P2" s="23" t="s">
        <v>69</v>
      </c>
      <c r="Q2" s="23" t="s">
        <v>70</v>
      </c>
      <c r="R2" s="23" t="s">
        <v>71</v>
      </c>
      <c r="S2" s="23" t="s">
        <v>72</v>
      </c>
      <c r="T2" s="23" t="s">
        <v>73</v>
      </c>
      <c r="U2" s="23" t="s">
        <v>74</v>
      </c>
      <c r="V2" s="23" t="s">
        <v>75</v>
      </c>
      <c r="W2" s="23" t="s">
        <v>76</v>
      </c>
      <c r="X2" s="23" t="s">
        <v>77</v>
      </c>
      <c r="Y2" s="23" t="s">
        <v>78</v>
      </c>
      <c r="Z2" s="23" t="s">
        <v>79</v>
      </c>
      <c r="AA2" s="23" t="s">
        <v>80</v>
      </c>
      <c r="AB2" s="112"/>
      <c r="AC2" s="64" t="s">
        <v>43</v>
      </c>
      <c r="AD2" s="37" t="s">
        <v>44</v>
      </c>
      <c r="AE2" s="64" t="s">
        <v>95</v>
      </c>
      <c r="AF2" s="37" t="s">
        <v>97</v>
      </c>
      <c r="AH2" s="61" t="s">
        <v>158</v>
      </c>
      <c r="AJ2" s="61" t="s">
        <v>176</v>
      </c>
    </row>
    <row r="3" spans="1:36" x14ac:dyDescent="0.2">
      <c r="A3" s="68" t="s">
        <v>30</v>
      </c>
      <c r="B3" s="68" t="s">
        <v>29</v>
      </c>
      <c r="C3" s="78" t="s">
        <v>0</v>
      </c>
      <c r="D3" s="70">
        <f>D47</f>
        <v>0.9</v>
      </c>
      <c r="E3" s="70">
        <f t="shared" ref="E3:AA3" si="0">E47</f>
        <v>0.9</v>
      </c>
      <c r="F3" s="70">
        <f t="shared" si="0"/>
        <v>0.9</v>
      </c>
      <c r="G3" s="70">
        <f t="shared" si="0"/>
        <v>0.9</v>
      </c>
      <c r="H3" s="70">
        <f t="shared" si="0"/>
        <v>0.9</v>
      </c>
      <c r="I3" s="70">
        <f t="shared" si="0"/>
        <v>0.9</v>
      </c>
      <c r="J3" s="70">
        <f t="shared" si="0"/>
        <v>0.7</v>
      </c>
      <c r="K3" s="70">
        <f t="shared" si="0"/>
        <v>0.4</v>
      </c>
      <c r="L3" s="70">
        <f t="shared" si="0"/>
        <v>0.4</v>
      </c>
      <c r="M3" s="70">
        <f t="shared" si="0"/>
        <v>0.2</v>
      </c>
      <c r="N3" s="70">
        <f t="shared" si="0"/>
        <v>0.2</v>
      </c>
      <c r="O3" s="70">
        <f t="shared" si="0"/>
        <v>0.2</v>
      </c>
      <c r="P3" s="70">
        <f t="shared" si="0"/>
        <v>0.2</v>
      </c>
      <c r="Q3" s="70">
        <f t="shared" si="0"/>
        <v>0.2</v>
      </c>
      <c r="R3" s="70">
        <f t="shared" si="0"/>
        <v>0.2</v>
      </c>
      <c r="S3" s="70">
        <f t="shared" si="0"/>
        <v>0.3</v>
      </c>
      <c r="T3" s="70">
        <f t="shared" si="0"/>
        <v>0.5</v>
      </c>
      <c r="U3" s="70">
        <f t="shared" si="0"/>
        <v>0.5</v>
      </c>
      <c r="V3" s="70">
        <f t="shared" si="0"/>
        <v>0.5</v>
      </c>
      <c r="W3" s="70">
        <f t="shared" si="0"/>
        <v>0.7</v>
      </c>
      <c r="X3" s="70">
        <f t="shared" si="0"/>
        <v>0.7</v>
      </c>
      <c r="Y3" s="70">
        <f t="shared" si="0"/>
        <v>0.8</v>
      </c>
      <c r="Z3" s="70">
        <f t="shared" si="0"/>
        <v>0.9</v>
      </c>
      <c r="AA3" s="70">
        <f t="shared" si="0"/>
        <v>0.9</v>
      </c>
      <c r="AC3" s="113">
        <f t="shared" ref="AC3:AC41" si="1">MAX(D3:AA3)</f>
        <v>0.9</v>
      </c>
      <c r="AD3" s="114">
        <f t="shared" ref="AD3:AD41" si="2">MIN(D3:AA3)</f>
        <v>0.2</v>
      </c>
      <c r="AE3" s="114">
        <f t="shared" ref="AE3:AE17" si="3">SUM(D3:AA3)</f>
        <v>13.900000000000002</v>
      </c>
      <c r="AF3" s="71">
        <f>SUMPRODUCT(AE3:AE5,Notes!$C$49:$C$51)</f>
        <v>5073.5000000000009</v>
      </c>
      <c r="AH3" s="122" t="s">
        <v>166</v>
      </c>
      <c r="AJ3" s="32" t="s">
        <v>183</v>
      </c>
    </row>
    <row r="4" spans="1:36" x14ac:dyDescent="0.2">
      <c r="A4" s="68"/>
      <c r="B4" s="68"/>
      <c r="C4" s="78" t="s">
        <v>1</v>
      </c>
      <c r="D4" s="70">
        <f t="shared" ref="D4:AA14" si="4">D48</f>
        <v>0.9</v>
      </c>
      <c r="E4" s="70">
        <f t="shared" si="4"/>
        <v>0.9</v>
      </c>
      <c r="F4" s="70">
        <f t="shared" si="4"/>
        <v>0.9</v>
      </c>
      <c r="G4" s="70">
        <f t="shared" si="4"/>
        <v>0.9</v>
      </c>
      <c r="H4" s="70">
        <f t="shared" si="4"/>
        <v>0.9</v>
      </c>
      <c r="I4" s="70">
        <f t="shared" si="4"/>
        <v>0.9</v>
      </c>
      <c r="J4" s="70">
        <f t="shared" si="4"/>
        <v>0.7</v>
      </c>
      <c r="K4" s="70">
        <f t="shared" si="4"/>
        <v>0.4</v>
      </c>
      <c r="L4" s="70">
        <f t="shared" si="4"/>
        <v>0.4</v>
      </c>
      <c r="M4" s="70">
        <f t="shared" si="4"/>
        <v>0.2</v>
      </c>
      <c r="N4" s="70">
        <f t="shared" si="4"/>
        <v>0.2</v>
      </c>
      <c r="O4" s="70">
        <f t="shared" si="4"/>
        <v>0.2</v>
      </c>
      <c r="P4" s="70">
        <f t="shared" si="4"/>
        <v>0.2</v>
      </c>
      <c r="Q4" s="70">
        <f t="shared" si="4"/>
        <v>0.2</v>
      </c>
      <c r="R4" s="70">
        <f t="shared" si="4"/>
        <v>0.2</v>
      </c>
      <c r="S4" s="70">
        <f t="shared" si="4"/>
        <v>0.3</v>
      </c>
      <c r="T4" s="70">
        <f t="shared" si="4"/>
        <v>0.5</v>
      </c>
      <c r="U4" s="70">
        <f t="shared" si="4"/>
        <v>0.5</v>
      </c>
      <c r="V4" s="70">
        <f t="shared" si="4"/>
        <v>0.5</v>
      </c>
      <c r="W4" s="70">
        <f t="shared" si="4"/>
        <v>0.7</v>
      </c>
      <c r="X4" s="70">
        <f t="shared" si="4"/>
        <v>0.7</v>
      </c>
      <c r="Y4" s="70">
        <f t="shared" si="4"/>
        <v>0.8</v>
      </c>
      <c r="Z4" s="70">
        <f t="shared" si="4"/>
        <v>0.9</v>
      </c>
      <c r="AA4" s="70">
        <f t="shared" si="4"/>
        <v>0.9</v>
      </c>
      <c r="AC4" s="113">
        <f t="shared" si="1"/>
        <v>0.9</v>
      </c>
      <c r="AD4" s="114">
        <f t="shared" si="2"/>
        <v>0.2</v>
      </c>
      <c r="AE4" s="114">
        <f t="shared" si="3"/>
        <v>13.900000000000002</v>
      </c>
      <c r="AF4" s="114"/>
      <c r="AH4" s="123"/>
      <c r="AJ4" s="131" t="s">
        <v>252</v>
      </c>
    </row>
    <row r="5" spans="1:36" x14ac:dyDescent="0.2">
      <c r="A5" s="68"/>
      <c r="B5" s="68"/>
      <c r="C5" s="78" t="s">
        <v>2</v>
      </c>
      <c r="D5" s="70">
        <f t="shared" si="4"/>
        <v>0.9</v>
      </c>
      <c r="E5" s="70">
        <f t="shared" si="4"/>
        <v>0.9</v>
      </c>
      <c r="F5" s="70">
        <f t="shared" si="4"/>
        <v>0.9</v>
      </c>
      <c r="G5" s="70">
        <f t="shared" si="4"/>
        <v>0.9</v>
      </c>
      <c r="H5" s="70">
        <f t="shared" si="4"/>
        <v>0.9</v>
      </c>
      <c r="I5" s="70">
        <f t="shared" si="4"/>
        <v>0.9</v>
      </c>
      <c r="J5" s="70">
        <f t="shared" si="4"/>
        <v>0.7</v>
      </c>
      <c r="K5" s="70">
        <f t="shared" si="4"/>
        <v>0.4</v>
      </c>
      <c r="L5" s="70">
        <f t="shared" si="4"/>
        <v>0.4</v>
      </c>
      <c r="M5" s="70">
        <f t="shared" si="4"/>
        <v>0.2</v>
      </c>
      <c r="N5" s="70">
        <f t="shared" si="4"/>
        <v>0.2</v>
      </c>
      <c r="O5" s="70">
        <f t="shared" si="4"/>
        <v>0.2</v>
      </c>
      <c r="P5" s="70">
        <f t="shared" si="4"/>
        <v>0.2</v>
      </c>
      <c r="Q5" s="70">
        <f t="shared" si="4"/>
        <v>0.2</v>
      </c>
      <c r="R5" s="70">
        <f t="shared" si="4"/>
        <v>0.2</v>
      </c>
      <c r="S5" s="70">
        <f t="shared" si="4"/>
        <v>0.3</v>
      </c>
      <c r="T5" s="70">
        <f t="shared" si="4"/>
        <v>0.5</v>
      </c>
      <c r="U5" s="70">
        <f t="shared" si="4"/>
        <v>0.5</v>
      </c>
      <c r="V5" s="70">
        <f t="shared" si="4"/>
        <v>0.5</v>
      </c>
      <c r="W5" s="70">
        <f t="shared" si="4"/>
        <v>0.7</v>
      </c>
      <c r="X5" s="70">
        <f t="shared" si="4"/>
        <v>0.7</v>
      </c>
      <c r="Y5" s="70">
        <f t="shared" si="4"/>
        <v>0.8</v>
      </c>
      <c r="Z5" s="70">
        <f t="shared" si="4"/>
        <v>0.9</v>
      </c>
      <c r="AA5" s="70">
        <f t="shared" si="4"/>
        <v>0.9</v>
      </c>
      <c r="AC5" s="113">
        <f t="shared" si="1"/>
        <v>0.9</v>
      </c>
      <c r="AD5" s="114">
        <f t="shared" si="2"/>
        <v>0.2</v>
      </c>
      <c r="AE5" s="114">
        <f t="shared" si="3"/>
        <v>13.900000000000002</v>
      </c>
      <c r="AF5" s="114"/>
      <c r="AH5" s="123"/>
      <c r="AJ5" s="131"/>
    </row>
    <row r="6" spans="1:36" x14ac:dyDescent="0.2">
      <c r="A6" s="32" t="s">
        <v>31</v>
      </c>
      <c r="B6" s="32" t="s">
        <v>29</v>
      </c>
      <c r="C6" s="40" t="s">
        <v>0</v>
      </c>
      <c r="D6" s="41">
        <f t="shared" si="4"/>
        <v>0.1</v>
      </c>
      <c r="E6" s="41">
        <f t="shared" si="4"/>
        <v>0.1</v>
      </c>
      <c r="F6" s="41">
        <f t="shared" si="4"/>
        <v>0.1</v>
      </c>
      <c r="G6" s="41">
        <f t="shared" si="4"/>
        <v>0.1</v>
      </c>
      <c r="H6" s="41">
        <f t="shared" si="4"/>
        <v>0.1</v>
      </c>
      <c r="I6" s="41">
        <f t="shared" si="4"/>
        <v>0.3</v>
      </c>
      <c r="J6" s="41">
        <f t="shared" si="4"/>
        <v>0.45</v>
      </c>
      <c r="K6" s="41">
        <f t="shared" si="4"/>
        <v>0.45</v>
      </c>
      <c r="L6" s="41">
        <f t="shared" si="4"/>
        <v>0.45</v>
      </c>
      <c r="M6" s="41">
        <f t="shared" si="4"/>
        <v>0.45</v>
      </c>
      <c r="N6" s="41">
        <f t="shared" si="4"/>
        <v>0.3</v>
      </c>
      <c r="O6" s="41">
        <f t="shared" si="4"/>
        <v>0.3</v>
      </c>
      <c r="P6" s="41">
        <f t="shared" si="4"/>
        <v>0.3</v>
      </c>
      <c r="Q6" s="41">
        <f t="shared" si="4"/>
        <v>0.3</v>
      </c>
      <c r="R6" s="41">
        <f t="shared" si="4"/>
        <v>0.3</v>
      </c>
      <c r="S6" s="41">
        <f t="shared" si="4"/>
        <v>0.3</v>
      </c>
      <c r="T6" s="41">
        <f t="shared" si="4"/>
        <v>0.3</v>
      </c>
      <c r="U6" s="41">
        <f t="shared" si="4"/>
        <v>0.3</v>
      </c>
      <c r="V6" s="41">
        <f t="shared" si="4"/>
        <v>0.6</v>
      </c>
      <c r="W6" s="41">
        <f t="shared" si="4"/>
        <v>0.8</v>
      </c>
      <c r="X6" s="41">
        <f t="shared" si="4"/>
        <v>0.9</v>
      </c>
      <c r="Y6" s="41">
        <f t="shared" si="4"/>
        <v>0.8</v>
      </c>
      <c r="Z6" s="41">
        <f t="shared" si="4"/>
        <v>0.6</v>
      </c>
      <c r="AA6" s="41">
        <f t="shared" si="4"/>
        <v>0.3</v>
      </c>
      <c r="AC6" s="75">
        <f t="shared" si="1"/>
        <v>0.9</v>
      </c>
      <c r="AD6" s="46">
        <f t="shared" si="2"/>
        <v>0.1</v>
      </c>
      <c r="AE6" s="46">
        <f t="shared" si="3"/>
        <v>9</v>
      </c>
      <c r="AF6" s="39">
        <f>SUMPRODUCT(AE6:AE8,Notes!$C$49:$C$51)</f>
        <v>3285</v>
      </c>
      <c r="AH6" s="124" t="s">
        <v>166</v>
      </c>
      <c r="AJ6" s="131"/>
    </row>
    <row r="7" spans="1:36" x14ac:dyDescent="0.2">
      <c r="C7" s="40" t="s">
        <v>1</v>
      </c>
      <c r="D7" s="41">
        <f t="shared" si="4"/>
        <v>0.1</v>
      </c>
      <c r="E7" s="41">
        <f t="shared" si="4"/>
        <v>0.1</v>
      </c>
      <c r="F7" s="41">
        <f t="shared" si="4"/>
        <v>0.1</v>
      </c>
      <c r="G7" s="41">
        <f t="shared" si="4"/>
        <v>0.1</v>
      </c>
      <c r="H7" s="41">
        <f t="shared" si="4"/>
        <v>0.1</v>
      </c>
      <c r="I7" s="41">
        <f t="shared" si="4"/>
        <v>0.3</v>
      </c>
      <c r="J7" s="41">
        <f t="shared" si="4"/>
        <v>0.45</v>
      </c>
      <c r="K7" s="41">
        <f t="shared" si="4"/>
        <v>0.45</v>
      </c>
      <c r="L7" s="41">
        <f t="shared" si="4"/>
        <v>0.45</v>
      </c>
      <c r="M7" s="41">
        <f t="shared" si="4"/>
        <v>0.45</v>
      </c>
      <c r="N7" s="41">
        <f t="shared" si="4"/>
        <v>0.3</v>
      </c>
      <c r="O7" s="41">
        <f t="shared" si="4"/>
        <v>0.3</v>
      </c>
      <c r="P7" s="41">
        <f t="shared" si="4"/>
        <v>0.3</v>
      </c>
      <c r="Q7" s="41">
        <f t="shared" si="4"/>
        <v>0.3</v>
      </c>
      <c r="R7" s="41">
        <f t="shared" si="4"/>
        <v>0.3</v>
      </c>
      <c r="S7" s="41">
        <f t="shared" si="4"/>
        <v>0.3</v>
      </c>
      <c r="T7" s="41">
        <f t="shared" si="4"/>
        <v>0.3</v>
      </c>
      <c r="U7" s="41">
        <f t="shared" si="4"/>
        <v>0.3</v>
      </c>
      <c r="V7" s="41">
        <f t="shared" si="4"/>
        <v>0.6</v>
      </c>
      <c r="W7" s="41">
        <f t="shared" si="4"/>
        <v>0.8</v>
      </c>
      <c r="X7" s="41">
        <f t="shared" si="4"/>
        <v>0.9</v>
      </c>
      <c r="Y7" s="41">
        <f t="shared" si="4"/>
        <v>0.8</v>
      </c>
      <c r="Z7" s="41">
        <f t="shared" si="4"/>
        <v>0.6</v>
      </c>
      <c r="AA7" s="41">
        <f t="shared" si="4"/>
        <v>0.3</v>
      </c>
      <c r="AC7" s="75">
        <f t="shared" si="1"/>
        <v>0.9</v>
      </c>
      <c r="AD7" s="46">
        <f t="shared" si="2"/>
        <v>0.1</v>
      </c>
      <c r="AE7" s="46">
        <f t="shared" si="3"/>
        <v>9</v>
      </c>
      <c r="AF7" s="46"/>
      <c r="AH7" s="125"/>
    </row>
    <row r="8" spans="1:36" x14ac:dyDescent="0.2">
      <c r="C8" s="40" t="s">
        <v>2</v>
      </c>
      <c r="D8" s="41">
        <f t="shared" si="4"/>
        <v>0.1</v>
      </c>
      <c r="E8" s="41">
        <f t="shared" si="4"/>
        <v>0.1</v>
      </c>
      <c r="F8" s="41">
        <f t="shared" si="4"/>
        <v>0.1</v>
      </c>
      <c r="G8" s="41">
        <f t="shared" si="4"/>
        <v>0.1</v>
      </c>
      <c r="H8" s="41">
        <f t="shared" si="4"/>
        <v>0.1</v>
      </c>
      <c r="I8" s="41">
        <f t="shared" si="4"/>
        <v>0.3</v>
      </c>
      <c r="J8" s="41">
        <f t="shared" si="4"/>
        <v>0.45</v>
      </c>
      <c r="K8" s="41">
        <f t="shared" si="4"/>
        <v>0.45</v>
      </c>
      <c r="L8" s="41">
        <f t="shared" si="4"/>
        <v>0.45</v>
      </c>
      <c r="M8" s="41">
        <f t="shared" si="4"/>
        <v>0.45</v>
      </c>
      <c r="N8" s="41">
        <f t="shared" si="4"/>
        <v>0.3</v>
      </c>
      <c r="O8" s="41">
        <f t="shared" si="4"/>
        <v>0.3</v>
      </c>
      <c r="P8" s="41">
        <f t="shared" si="4"/>
        <v>0.3</v>
      </c>
      <c r="Q8" s="41">
        <f t="shared" si="4"/>
        <v>0.3</v>
      </c>
      <c r="R8" s="41">
        <f t="shared" si="4"/>
        <v>0.3</v>
      </c>
      <c r="S8" s="41">
        <f t="shared" si="4"/>
        <v>0.3</v>
      </c>
      <c r="T8" s="41">
        <f t="shared" si="4"/>
        <v>0.3</v>
      </c>
      <c r="U8" s="41">
        <f t="shared" si="4"/>
        <v>0.3</v>
      </c>
      <c r="V8" s="41">
        <f t="shared" si="4"/>
        <v>0.6</v>
      </c>
      <c r="W8" s="41">
        <f t="shared" si="4"/>
        <v>0.8</v>
      </c>
      <c r="X8" s="41">
        <f t="shared" si="4"/>
        <v>0.9</v>
      </c>
      <c r="Y8" s="41">
        <f t="shared" si="4"/>
        <v>0.8</v>
      </c>
      <c r="Z8" s="41">
        <f t="shared" si="4"/>
        <v>0.6</v>
      </c>
      <c r="AA8" s="41">
        <f t="shared" si="4"/>
        <v>0.3</v>
      </c>
      <c r="AC8" s="75">
        <f t="shared" si="1"/>
        <v>0.9</v>
      </c>
      <c r="AD8" s="46">
        <f t="shared" si="2"/>
        <v>0.1</v>
      </c>
      <c r="AE8" s="46">
        <f t="shared" si="3"/>
        <v>9</v>
      </c>
      <c r="AF8" s="46"/>
      <c r="AH8" s="125"/>
    </row>
    <row r="9" spans="1:36" x14ac:dyDescent="0.2">
      <c r="A9" s="68" t="s">
        <v>32</v>
      </c>
      <c r="B9" s="68" t="s">
        <v>29</v>
      </c>
      <c r="C9" s="78" t="s">
        <v>0</v>
      </c>
      <c r="D9" s="70">
        <f t="shared" si="4"/>
        <v>0.1</v>
      </c>
      <c r="E9" s="70">
        <f t="shared" si="4"/>
        <v>0.1</v>
      </c>
      <c r="F9" s="70">
        <f t="shared" si="4"/>
        <v>0.1</v>
      </c>
      <c r="G9" s="70">
        <f t="shared" si="4"/>
        <v>0.1</v>
      </c>
      <c r="H9" s="70">
        <f t="shared" si="4"/>
        <v>0.1</v>
      </c>
      <c r="I9" s="70">
        <f t="shared" si="4"/>
        <v>0.3</v>
      </c>
      <c r="J9" s="70">
        <f t="shared" si="4"/>
        <v>0.45</v>
      </c>
      <c r="K9" s="70">
        <f t="shared" si="4"/>
        <v>0.45</v>
      </c>
      <c r="L9" s="70">
        <f t="shared" si="4"/>
        <v>0.45</v>
      </c>
      <c r="M9" s="70">
        <f t="shared" si="4"/>
        <v>0.45</v>
      </c>
      <c r="N9" s="70">
        <f t="shared" si="4"/>
        <v>0.3</v>
      </c>
      <c r="O9" s="70">
        <f t="shared" si="4"/>
        <v>0.3</v>
      </c>
      <c r="P9" s="70">
        <f t="shared" si="4"/>
        <v>0.3</v>
      </c>
      <c r="Q9" s="70">
        <f t="shared" si="4"/>
        <v>0.3</v>
      </c>
      <c r="R9" s="70">
        <f t="shared" si="4"/>
        <v>0.3</v>
      </c>
      <c r="S9" s="70">
        <f t="shared" si="4"/>
        <v>0.3</v>
      </c>
      <c r="T9" s="70">
        <f t="shared" si="4"/>
        <v>0.3</v>
      </c>
      <c r="U9" s="70">
        <f t="shared" si="4"/>
        <v>0.3</v>
      </c>
      <c r="V9" s="70">
        <f t="shared" si="4"/>
        <v>0.6</v>
      </c>
      <c r="W9" s="70">
        <f t="shared" si="4"/>
        <v>0.8</v>
      </c>
      <c r="X9" s="70">
        <f t="shared" si="4"/>
        <v>0.9</v>
      </c>
      <c r="Y9" s="70">
        <f t="shared" si="4"/>
        <v>0.8</v>
      </c>
      <c r="Z9" s="70">
        <f t="shared" si="4"/>
        <v>0.6</v>
      </c>
      <c r="AA9" s="70">
        <f t="shared" si="4"/>
        <v>0.3</v>
      </c>
      <c r="AC9" s="113">
        <f t="shared" si="1"/>
        <v>0.9</v>
      </c>
      <c r="AD9" s="114">
        <f t="shared" si="2"/>
        <v>0.1</v>
      </c>
      <c r="AE9" s="114">
        <f t="shared" si="3"/>
        <v>9</v>
      </c>
      <c r="AF9" s="71">
        <f>SUMPRODUCT(AE9:AE11,Notes!$C$49:$C$51)</f>
        <v>3285</v>
      </c>
      <c r="AH9" s="122" t="s">
        <v>166</v>
      </c>
    </row>
    <row r="10" spans="1:36" x14ac:dyDescent="0.2">
      <c r="A10" s="68"/>
      <c r="B10" s="68"/>
      <c r="C10" s="78" t="s">
        <v>1</v>
      </c>
      <c r="D10" s="70">
        <f t="shared" si="4"/>
        <v>0.1</v>
      </c>
      <c r="E10" s="70">
        <f t="shared" si="4"/>
        <v>0.1</v>
      </c>
      <c r="F10" s="70">
        <f t="shared" si="4"/>
        <v>0.1</v>
      </c>
      <c r="G10" s="70">
        <f t="shared" si="4"/>
        <v>0.1</v>
      </c>
      <c r="H10" s="70">
        <f t="shared" si="4"/>
        <v>0.1</v>
      </c>
      <c r="I10" s="70">
        <f t="shared" si="4"/>
        <v>0.3</v>
      </c>
      <c r="J10" s="70">
        <f t="shared" si="4"/>
        <v>0.45</v>
      </c>
      <c r="K10" s="70">
        <f t="shared" si="4"/>
        <v>0.45</v>
      </c>
      <c r="L10" s="70">
        <f t="shared" si="4"/>
        <v>0.45</v>
      </c>
      <c r="M10" s="70">
        <f t="shared" si="4"/>
        <v>0.45</v>
      </c>
      <c r="N10" s="70">
        <f t="shared" si="4"/>
        <v>0.3</v>
      </c>
      <c r="O10" s="70">
        <f t="shared" si="4"/>
        <v>0.3</v>
      </c>
      <c r="P10" s="70">
        <f t="shared" si="4"/>
        <v>0.3</v>
      </c>
      <c r="Q10" s="70">
        <f t="shared" si="4"/>
        <v>0.3</v>
      </c>
      <c r="R10" s="70">
        <f t="shared" si="4"/>
        <v>0.3</v>
      </c>
      <c r="S10" s="70">
        <f t="shared" si="4"/>
        <v>0.3</v>
      </c>
      <c r="T10" s="70">
        <f t="shared" si="4"/>
        <v>0.3</v>
      </c>
      <c r="U10" s="70">
        <f t="shared" si="4"/>
        <v>0.3</v>
      </c>
      <c r="V10" s="70">
        <f t="shared" si="4"/>
        <v>0.6</v>
      </c>
      <c r="W10" s="70">
        <f t="shared" si="4"/>
        <v>0.8</v>
      </c>
      <c r="X10" s="70">
        <f t="shared" si="4"/>
        <v>0.9</v>
      </c>
      <c r="Y10" s="70">
        <f t="shared" si="4"/>
        <v>0.8</v>
      </c>
      <c r="Z10" s="70">
        <f t="shared" si="4"/>
        <v>0.6</v>
      </c>
      <c r="AA10" s="70">
        <f t="shared" si="4"/>
        <v>0.3</v>
      </c>
      <c r="AC10" s="113">
        <f t="shared" si="1"/>
        <v>0.9</v>
      </c>
      <c r="AD10" s="114">
        <f t="shared" si="2"/>
        <v>0.1</v>
      </c>
      <c r="AE10" s="114">
        <f t="shared" si="3"/>
        <v>9</v>
      </c>
      <c r="AF10" s="114"/>
      <c r="AH10" s="123"/>
    </row>
    <row r="11" spans="1:36" x14ac:dyDescent="0.2">
      <c r="A11" s="68"/>
      <c r="B11" s="68"/>
      <c r="C11" s="78" t="s">
        <v>2</v>
      </c>
      <c r="D11" s="70">
        <f t="shared" si="4"/>
        <v>0.1</v>
      </c>
      <c r="E11" s="70">
        <f t="shared" si="4"/>
        <v>0.1</v>
      </c>
      <c r="F11" s="70">
        <f t="shared" si="4"/>
        <v>0.1</v>
      </c>
      <c r="G11" s="70">
        <f t="shared" si="4"/>
        <v>0.1</v>
      </c>
      <c r="H11" s="70">
        <f t="shared" si="4"/>
        <v>0.1</v>
      </c>
      <c r="I11" s="70">
        <f t="shared" si="4"/>
        <v>0.3</v>
      </c>
      <c r="J11" s="70">
        <f t="shared" si="4"/>
        <v>0.45</v>
      </c>
      <c r="K11" s="70">
        <f t="shared" si="4"/>
        <v>0.45</v>
      </c>
      <c r="L11" s="70">
        <f t="shared" si="4"/>
        <v>0.45</v>
      </c>
      <c r="M11" s="70">
        <f t="shared" si="4"/>
        <v>0.45</v>
      </c>
      <c r="N11" s="70">
        <f t="shared" si="4"/>
        <v>0.3</v>
      </c>
      <c r="O11" s="70">
        <f t="shared" si="4"/>
        <v>0.3</v>
      </c>
      <c r="P11" s="70">
        <f t="shared" si="4"/>
        <v>0.3</v>
      </c>
      <c r="Q11" s="70">
        <f t="shared" si="4"/>
        <v>0.3</v>
      </c>
      <c r="R11" s="70">
        <f t="shared" si="4"/>
        <v>0.3</v>
      </c>
      <c r="S11" s="70">
        <f t="shared" si="4"/>
        <v>0.3</v>
      </c>
      <c r="T11" s="70">
        <f t="shared" si="4"/>
        <v>0.3</v>
      </c>
      <c r="U11" s="70">
        <f t="shared" si="4"/>
        <v>0.3</v>
      </c>
      <c r="V11" s="70">
        <f t="shared" si="4"/>
        <v>0.6</v>
      </c>
      <c r="W11" s="70">
        <f t="shared" si="4"/>
        <v>0.8</v>
      </c>
      <c r="X11" s="70">
        <f t="shared" si="4"/>
        <v>0.9</v>
      </c>
      <c r="Y11" s="70">
        <f t="shared" si="4"/>
        <v>0.8</v>
      </c>
      <c r="Z11" s="70">
        <f t="shared" si="4"/>
        <v>0.6</v>
      </c>
      <c r="AA11" s="70">
        <f t="shared" si="4"/>
        <v>0.3</v>
      </c>
      <c r="AC11" s="113">
        <f t="shared" si="1"/>
        <v>0.9</v>
      </c>
      <c r="AD11" s="114">
        <f t="shared" si="2"/>
        <v>0.1</v>
      </c>
      <c r="AE11" s="114">
        <f t="shared" si="3"/>
        <v>9</v>
      </c>
      <c r="AF11" s="114"/>
      <c r="AH11" s="123"/>
    </row>
    <row r="12" spans="1:36" x14ac:dyDescent="0.2">
      <c r="A12" s="33" t="s">
        <v>35</v>
      </c>
      <c r="B12" s="33" t="s">
        <v>29</v>
      </c>
      <c r="C12" s="45" t="s">
        <v>0</v>
      </c>
      <c r="D12" s="38">
        <f t="shared" si="4"/>
        <v>0.25</v>
      </c>
      <c r="E12" s="38">
        <f t="shared" si="4"/>
        <v>0.25</v>
      </c>
      <c r="F12" s="38">
        <f t="shared" si="4"/>
        <v>0.25</v>
      </c>
      <c r="G12" s="38">
        <f t="shared" si="4"/>
        <v>0.25</v>
      </c>
      <c r="H12" s="38">
        <f t="shared" si="4"/>
        <v>0.25</v>
      </c>
      <c r="I12" s="38">
        <f t="shared" si="4"/>
        <v>0.25</v>
      </c>
      <c r="J12" s="38">
        <f t="shared" si="4"/>
        <v>0.25</v>
      </c>
      <c r="K12" s="38">
        <f t="shared" si="4"/>
        <v>0.25</v>
      </c>
      <c r="L12" s="38">
        <f t="shared" si="4"/>
        <v>0.25</v>
      </c>
      <c r="M12" s="38">
        <f t="shared" si="4"/>
        <v>0.25</v>
      </c>
      <c r="N12" s="38">
        <f t="shared" si="4"/>
        <v>0.25</v>
      </c>
      <c r="O12" s="38">
        <f t="shared" si="4"/>
        <v>0.25</v>
      </c>
      <c r="P12" s="38">
        <f t="shared" si="4"/>
        <v>0.25</v>
      </c>
      <c r="Q12" s="38">
        <f t="shared" si="4"/>
        <v>0.25</v>
      </c>
      <c r="R12" s="38">
        <f t="shared" si="4"/>
        <v>0.25</v>
      </c>
      <c r="S12" s="38">
        <f t="shared" si="4"/>
        <v>0.25</v>
      </c>
      <c r="T12" s="38">
        <f t="shared" si="4"/>
        <v>0.25</v>
      </c>
      <c r="U12" s="38">
        <f t="shared" si="4"/>
        <v>0.25</v>
      </c>
      <c r="V12" s="38">
        <f t="shared" si="4"/>
        <v>0.25</v>
      </c>
      <c r="W12" s="38">
        <f t="shared" si="4"/>
        <v>0.25</v>
      </c>
      <c r="X12" s="38">
        <f t="shared" si="4"/>
        <v>0.25</v>
      </c>
      <c r="Y12" s="38">
        <f t="shared" si="4"/>
        <v>0.25</v>
      </c>
      <c r="Z12" s="38">
        <f t="shared" si="4"/>
        <v>0.25</v>
      </c>
      <c r="AA12" s="38">
        <f t="shared" si="4"/>
        <v>0.25</v>
      </c>
      <c r="AC12" s="80">
        <f t="shared" si="1"/>
        <v>0.25</v>
      </c>
      <c r="AD12" s="47">
        <f t="shared" si="2"/>
        <v>0.25</v>
      </c>
      <c r="AE12" s="47">
        <f t="shared" si="3"/>
        <v>6</v>
      </c>
      <c r="AF12" s="39">
        <f>SUMPRODUCT(AE12:AE14,Notes!$C$49:$C$51)</f>
        <v>2190</v>
      </c>
      <c r="AH12" s="124" t="s">
        <v>166</v>
      </c>
    </row>
    <row r="13" spans="1:36" x14ac:dyDescent="0.2">
      <c r="A13" s="33"/>
      <c r="B13" s="33"/>
      <c r="C13" s="45" t="s">
        <v>1</v>
      </c>
      <c r="D13" s="38">
        <f t="shared" si="4"/>
        <v>0.25</v>
      </c>
      <c r="E13" s="38">
        <f t="shared" si="4"/>
        <v>0.25</v>
      </c>
      <c r="F13" s="38">
        <f t="shared" si="4"/>
        <v>0.25</v>
      </c>
      <c r="G13" s="38">
        <f t="shared" si="4"/>
        <v>0.25</v>
      </c>
      <c r="H13" s="38">
        <f t="shared" si="4"/>
        <v>0.25</v>
      </c>
      <c r="I13" s="38">
        <f t="shared" si="4"/>
        <v>0.25</v>
      </c>
      <c r="J13" s="38">
        <f t="shared" si="4"/>
        <v>0.25</v>
      </c>
      <c r="K13" s="38">
        <f t="shared" si="4"/>
        <v>0.25</v>
      </c>
      <c r="L13" s="38">
        <f t="shared" si="4"/>
        <v>0.25</v>
      </c>
      <c r="M13" s="38">
        <f t="shared" si="4"/>
        <v>0.25</v>
      </c>
      <c r="N13" s="38">
        <f t="shared" si="4"/>
        <v>0.25</v>
      </c>
      <c r="O13" s="38">
        <f t="shared" si="4"/>
        <v>0.25</v>
      </c>
      <c r="P13" s="38">
        <f t="shared" si="4"/>
        <v>0.25</v>
      </c>
      <c r="Q13" s="38">
        <f t="shared" si="4"/>
        <v>0.25</v>
      </c>
      <c r="R13" s="38">
        <f t="shared" si="4"/>
        <v>0.25</v>
      </c>
      <c r="S13" s="38">
        <f t="shared" si="4"/>
        <v>0.25</v>
      </c>
      <c r="T13" s="38">
        <f t="shared" si="4"/>
        <v>0.25</v>
      </c>
      <c r="U13" s="38">
        <f t="shared" si="4"/>
        <v>0.25</v>
      </c>
      <c r="V13" s="38">
        <f t="shared" si="4"/>
        <v>0.25</v>
      </c>
      <c r="W13" s="38">
        <f t="shared" si="4"/>
        <v>0.25</v>
      </c>
      <c r="X13" s="38">
        <f t="shared" si="4"/>
        <v>0.25</v>
      </c>
      <c r="Y13" s="38">
        <f t="shared" si="4"/>
        <v>0.25</v>
      </c>
      <c r="Z13" s="38">
        <f t="shared" si="4"/>
        <v>0.25</v>
      </c>
      <c r="AA13" s="38">
        <f t="shared" si="4"/>
        <v>0.25</v>
      </c>
      <c r="AC13" s="80">
        <f t="shared" si="1"/>
        <v>0.25</v>
      </c>
      <c r="AD13" s="47">
        <f t="shared" si="2"/>
        <v>0.25</v>
      </c>
      <c r="AE13" s="47">
        <f t="shared" si="3"/>
        <v>6</v>
      </c>
      <c r="AF13" s="47"/>
      <c r="AH13" s="126"/>
    </row>
    <row r="14" spans="1:36" x14ac:dyDescent="0.2">
      <c r="A14" s="33"/>
      <c r="B14" s="33"/>
      <c r="C14" s="45" t="s">
        <v>2</v>
      </c>
      <c r="D14" s="38">
        <f t="shared" si="4"/>
        <v>0.25</v>
      </c>
      <c r="E14" s="38">
        <f t="shared" si="4"/>
        <v>0.25</v>
      </c>
      <c r="F14" s="38">
        <f t="shared" si="4"/>
        <v>0.25</v>
      </c>
      <c r="G14" s="38">
        <f t="shared" si="4"/>
        <v>0.25</v>
      </c>
      <c r="H14" s="38">
        <f t="shared" si="4"/>
        <v>0.25</v>
      </c>
      <c r="I14" s="38">
        <f t="shared" si="4"/>
        <v>0.25</v>
      </c>
      <c r="J14" s="38">
        <f t="shared" si="4"/>
        <v>0.25</v>
      </c>
      <c r="K14" s="38">
        <f t="shared" si="4"/>
        <v>0.25</v>
      </c>
      <c r="L14" s="38">
        <f t="shared" si="4"/>
        <v>0.25</v>
      </c>
      <c r="M14" s="38">
        <f t="shared" si="4"/>
        <v>0.25</v>
      </c>
      <c r="N14" s="38">
        <f t="shared" si="4"/>
        <v>0.25</v>
      </c>
      <c r="O14" s="38">
        <f t="shared" si="4"/>
        <v>0.25</v>
      </c>
      <c r="P14" s="38">
        <f t="shared" si="4"/>
        <v>0.25</v>
      </c>
      <c r="Q14" s="38">
        <f t="shared" si="4"/>
        <v>0.25</v>
      </c>
      <c r="R14" s="38">
        <f t="shared" si="4"/>
        <v>0.25</v>
      </c>
      <c r="S14" s="38">
        <f t="shared" ref="S14:AA14" si="5">S58</f>
        <v>0.25</v>
      </c>
      <c r="T14" s="38">
        <f t="shared" si="5"/>
        <v>0.25</v>
      </c>
      <c r="U14" s="38">
        <f t="shared" si="5"/>
        <v>0.25</v>
      </c>
      <c r="V14" s="38">
        <f t="shared" si="5"/>
        <v>0.25</v>
      </c>
      <c r="W14" s="38">
        <f t="shared" si="5"/>
        <v>0.25</v>
      </c>
      <c r="X14" s="38">
        <f t="shared" si="5"/>
        <v>0.25</v>
      </c>
      <c r="Y14" s="38">
        <f t="shared" si="5"/>
        <v>0.25</v>
      </c>
      <c r="Z14" s="38">
        <f t="shared" si="5"/>
        <v>0.25</v>
      </c>
      <c r="AA14" s="38">
        <f t="shared" si="5"/>
        <v>0.25</v>
      </c>
      <c r="AC14" s="80">
        <f t="shared" si="1"/>
        <v>0.25</v>
      </c>
      <c r="AD14" s="47">
        <f t="shared" si="2"/>
        <v>0.25</v>
      </c>
      <c r="AE14" s="47">
        <f t="shared" si="3"/>
        <v>6</v>
      </c>
      <c r="AF14" s="47"/>
      <c r="AH14" s="126"/>
    </row>
    <row r="15" spans="1:36" x14ac:dyDescent="0.2">
      <c r="A15" s="68" t="s">
        <v>25</v>
      </c>
      <c r="B15" s="68" t="s">
        <v>37</v>
      </c>
      <c r="C15" s="78" t="s">
        <v>0</v>
      </c>
      <c r="D15" s="81">
        <f t="shared" ref="D15:AA15" si="6">IF(D12=1,0,1)</f>
        <v>1</v>
      </c>
      <c r="E15" s="81">
        <f t="shared" si="6"/>
        <v>1</v>
      </c>
      <c r="F15" s="81">
        <f t="shared" si="6"/>
        <v>1</v>
      </c>
      <c r="G15" s="81">
        <f t="shared" si="6"/>
        <v>1</v>
      </c>
      <c r="H15" s="81">
        <f t="shared" si="6"/>
        <v>1</v>
      </c>
      <c r="I15" s="81">
        <f t="shared" si="6"/>
        <v>1</v>
      </c>
      <c r="J15" s="81">
        <f t="shared" si="6"/>
        <v>1</v>
      </c>
      <c r="K15" s="81">
        <f t="shared" si="6"/>
        <v>1</v>
      </c>
      <c r="L15" s="81">
        <f t="shared" si="6"/>
        <v>1</v>
      </c>
      <c r="M15" s="81">
        <f t="shared" si="6"/>
        <v>1</v>
      </c>
      <c r="N15" s="81">
        <f t="shared" si="6"/>
        <v>1</v>
      </c>
      <c r="O15" s="81">
        <f t="shared" si="6"/>
        <v>1</v>
      </c>
      <c r="P15" s="81">
        <f t="shared" si="6"/>
        <v>1</v>
      </c>
      <c r="Q15" s="81">
        <f t="shared" si="6"/>
        <v>1</v>
      </c>
      <c r="R15" s="81">
        <f t="shared" si="6"/>
        <v>1</v>
      </c>
      <c r="S15" s="81">
        <f t="shared" si="6"/>
        <v>1</v>
      </c>
      <c r="T15" s="81">
        <f t="shared" si="6"/>
        <v>1</v>
      </c>
      <c r="U15" s="81">
        <f t="shared" si="6"/>
        <v>1</v>
      </c>
      <c r="V15" s="81">
        <f t="shared" si="6"/>
        <v>1</v>
      </c>
      <c r="W15" s="81">
        <f t="shared" si="6"/>
        <v>1</v>
      </c>
      <c r="X15" s="81">
        <f t="shared" si="6"/>
        <v>1</v>
      </c>
      <c r="Y15" s="81">
        <f t="shared" si="6"/>
        <v>1</v>
      </c>
      <c r="Z15" s="81">
        <f t="shared" si="6"/>
        <v>1</v>
      </c>
      <c r="AA15" s="81">
        <f t="shared" si="6"/>
        <v>1</v>
      </c>
      <c r="AC15" s="115">
        <f t="shared" si="1"/>
        <v>1</v>
      </c>
      <c r="AD15" s="72">
        <f t="shared" si="2"/>
        <v>1</v>
      </c>
      <c r="AE15" s="114">
        <f t="shared" si="3"/>
        <v>24</v>
      </c>
      <c r="AF15" s="71">
        <f>SUMPRODUCT(AE15:AE17,Notes!$C$49:$C$51)</f>
        <v>8760</v>
      </c>
      <c r="AH15" s="122" t="s">
        <v>232</v>
      </c>
    </row>
    <row r="16" spans="1:36" x14ac:dyDescent="0.2">
      <c r="A16" s="68"/>
      <c r="B16" s="68"/>
      <c r="C16" s="78" t="s">
        <v>1</v>
      </c>
      <c r="D16" s="81">
        <f t="shared" ref="D16:AA16" si="7">IF(D13=1,0,1)</f>
        <v>1</v>
      </c>
      <c r="E16" s="81">
        <f t="shared" si="7"/>
        <v>1</v>
      </c>
      <c r="F16" s="81">
        <f t="shared" si="7"/>
        <v>1</v>
      </c>
      <c r="G16" s="81">
        <f t="shared" si="7"/>
        <v>1</v>
      </c>
      <c r="H16" s="81">
        <f t="shared" si="7"/>
        <v>1</v>
      </c>
      <c r="I16" s="81">
        <f t="shared" si="7"/>
        <v>1</v>
      </c>
      <c r="J16" s="81">
        <f t="shared" si="7"/>
        <v>1</v>
      </c>
      <c r="K16" s="81">
        <f t="shared" si="7"/>
        <v>1</v>
      </c>
      <c r="L16" s="81">
        <f t="shared" si="7"/>
        <v>1</v>
      </c>
      <c r="M16" s="81">
        <f t="shared" si="7"/>
        <v>1</v>
      </c>
      <c r="N16" s="81">
        <f t="shared" si="7"/>
        <v>1</v>
      </c>
      <c r="O16" s="81">
        <f t="shared" si="7"/>
        <v>1</v>
      </c>
      <c r="P16" s="81">
        <f t="shared" si="7"/>
        <v>1</v>
      </c>
      <c r="Q16" s="81">
        <f t="shared" si="7"/>
        <v>1</v>
      </c>
      <c r="R16" s="81">
        <f t="shared" si="7"/>
        <v>1</v>
      </c>
      <c r="S16" s="81">
        <f t="shared" si="7"/>
        <v>1</v>
      </c>
      <c r="T16" s="81">
        <f t="shared" si="7"/>
        <v>1</v>
      </c>
      <c r="U16" s="81">
        <f t="shared" si="7"/>
        <v>1</v>
      </c>
      <c r="V16" s="81">
        <f t="shared" si="7"/>
        <v>1</v>
      </c>
      <c r="W16" s="81">
        <f t="shared" si="7"/>
        <v>1</v>
      </c>
      <c r="X16" s="81">
        <f t="shared" si="7"/>
        <v>1</v>
      </c>
      <c r="Y16" s="81">
        <f t="shared" si="7"/>
        <v>1</v>
      </c>
      <c r="Z16" s="81">
        <f t="shared" si="7"/>
        <v>1</v>
      </c>
      <c r="AA16" s="81">
        <f t="shared" si="7"/>
        <v>1</v>
      </c>
      <c r="AC16" s="115">
        <f t="shared" si="1"/>
        <v>1</v>
      </c>
      <c r="AD16" s="72">
        <f t="shared" si="2"/>
        <v>1</v>
      </c>
      <c r="AE16" s="114">
        <f t="shared" si="3"/>
        <v>24</v>
      </c>
      <c r="AF16" s="114"/>
      <c r="AH16" s="123" t="s">
        <v>233</v>
      </c>
    </row>
    <row r="17" spans="1:34" x14ac:dyDescent="0.2">
      <c r="A17" s="68"/>
      <c r="B17" s="68"/>
      <c r="C17" s="78" t="s">
        <v>2</v>
      </c>
      <c r="D17" s="81">
        <f t="shared" ref="D17:AA17" si="8">IF(D14=1,0,1)</f>
        <v>1</v>
      </c>
      <c r="E17" s="81">
        <f t="shared" si="8"/>
        <v>1</v>
      </c>
      <c r="F17" s="81">
        <f t="shared" si="8"/>
        <v>1</v>
      </c>
      <c r="G17" s="81">
        <f t="shared" si="8"/>
        <v>1</v>
      </c>
      <c r="H17" s="81">
        <f t="shared" si="8"/>
        <v>1</v>
      </c>
      <c r="I17" s="81">
        <f t="shared" si="8"/>
        <v>1</v>
      </c>
      <c r="J17" s="81">
        <f t="shared" si="8"/>
        <v>1</v>
      </c>
      <c r="K17" s="81">
        <f t="shared" si="8"/>
        <v>1</v>
      </c>
      <c r="L17" s="81">
        <f t="shared" si="8"/>
        <v>1</v>
      </c>
      <c r="M17" s="81">
        <f t="shared" si="8"/>
        <v>1</v>
      </c>
      <c r="N17" s="81">
        <f t="shared" si="8"/>
        <v>1</v>
      </c>
      <c r="O17" s="81">
        <f t="shared" si="8"/>
        <v>1</v>
      </c>
      <c r="P17" s="81">
        <f t="shared" si="8"/>
        <v>1</v>
      </c>
      <c r="Q17" s="81">
        <f t="shared" si="8"/>
        <v>1</v>
      </c>
      <c r="R17" s="81">
        <f t="shared" si="8"/>
        <v>1</v>
      </c>
      <c r="S17" s="81">
        <f t="shared" si="8"/>
        <v>1</v>
      </c>
      <c r="T17" s="81">
        <f t="shared" si="8"/>
        <v>1</v>
      </c>
      <c r="U17" s="81">
        <f t="shared" si="8"/>
        <v>1</v>
      </c>
      <c r="V17" s="81">
        <f t="shared" si="8"/>
        <v>1</v>
      </c>
      <c r="W17" s="81">
        <f t="shared" si="8"/>
        <v>1</v>
      </c>
      <c r="X17" s="81">
        <f t="shared" si="8"/>
        <v>1</v>
      </c>
      <c r="Y17" s="81">
        <f t="shared" si="8"/>
        <v>1</v>
      </c>
      <c r="Z17" s="81">
        <f t="shared" si="8"/>
        <v>1</v>
      </c>
      <c r="AA17" s="81">
        <f t="shared" si="8"/>
        <v>1</v>
      </c>
      <c r="AC17" s="115">
        <f t="shared" si="1"/>
        <v>1</v>
      </c>
      <c r="AD17" s="72">
        <f t="shared" si="2"/>
        <v>1</v>
      </c>
      <c r="AE17" s="114">
        <f t="shared" si="3"/>
        <v>24</v>
      </c>
      <c r="AF17" s="114"/>
      <c r="AH17" s="123"/>
    </row>
    <row r="18" spans="1:34" x14ac:dyDescent="0.2">
      <c r="A18" s="33" t="s">
        <v>26</v>
      </c>
      <c r="B18" s="33" t="s">
        <v>36</v>
      </c>
      <c r="C18" s="45" t="s">
        <v>0</v>
      </c>
      <c r="D18" s="43">
        <f>D62</f>
        <v>78</v>
      </c>
      <c r="E18" s="43">
        <f t="shared" ref="E18:AA18" si="9">E62</f>
        <v>78</v>
      </c>
      <c r="F18" s="43">
        <f t="shared" si="9"/>
        <v>78</v>
      </c>
      <c r="G18" s="43">
        <f t="shared" si="9"/>
        <v>78</v>
      </c>
      <c r="H18" s="43">
        <f t="shared" si="9"/>
        <v>78</v>
      </c>
      <c r="I18" s="43">
        <f t="shared" si="9"/>
        <v>78</v>
      </c>
      <c r="J18" s="43">
        <f t="shared" si="9"/>
        <v>78</v>
      </c>
      <c r="K18" s="43">
        <f t="shared" si="9"/>
        <v>78</v>
      </c>
      <c r="L18" s="43">
        <f t="shared" si="9"/>
        <v>78</v>
      </c>
      <c r="M18" s="43">
        <f t="shared" si="9"/>
        <v>78</v>
      </c>
      <c r="N18" s="43">
        <f t="shared" si="9"/>
        <v>78</v>
      </c>
      <c r="O18" s="43">
        <f t="shared" si="9"/>
        <v>78</v>
      </c>
      <c r="P18" s="43">
        <f t="shared" si="9"/>
        <v>78</v>
      </c>
      <c r="Q18" s="43">
        <f t="shared" si="9"/>
        <v>78</v>
      </c>
      <c r="R18" s="43">
        <f t="shared" si="9"/>
        <v>78</v>
      </c>
      <c r="S18" s="43">
        <f t="shared" si="9"/>
        <v>78</v>
      </c>
      <c r="T18" s="43">
        <f t="shared" si="9"/>
        <v>78</v>
      </c>
      <c r="U18" s="43">
        <f t="shared" si="9"/>
        <v>78</v>
      </c>
      <c r="V18" s="43">
        <f t="shared" si="9"/>
        <v>78</v>
      </c>
      <c r="W18" s="43">
        <f t="shared" si="9"/>
        <v>78</v>
      </c>
      <c r="X18" s="43">
        <f t="shared" si="9"/>
        <v>78</v>
      </c>
      <c r="Y18" s="43">
        <f t="shared" si="9"/>
        <v>78</v>
      </c>
      <c r="Z18" s="43">
        <f t="shared" si="9"/>
        <v>78</v>
      </c>
      <c r="AA18" s="43">
        <f t="shared" si="9"/>
        <v>78</v>
      </c>
      <c r="AC18" s="76">
        <f t="shared" si="1"/>
        <v>78</v>
      </c>
      <c r="AD18" s="42">
        <f t="shared" si="2"/>
        <v>78</v>
      </c>
      <c r="AE18" s="43">
        <f t="shared" ref="AE18:AE23" si="10">AVERAGE(D18:AA18)</f>
        <v>78</v>
      </c>
      <c r="AF18" s="46"/>
      <c r="AH18" s="125" t="s">
        <v>166</v>
      </c>
    </row>
    <row r="19" spans="1:34" x14ac:dyDescent="0.2">
      <c r="A19" s="33"/>
      <c r="B19" s="33"/>
      <c r="C19" s="45" t="s">
        <v>1</v>
      </c>
      <c r="D19" s="43">
        <f t="shared" ref="D19:AA24" si="11">D63</f>
        <v>78</v>
      </c>
      <c r="E19" s="43">
        <f t="shared" si="11"/>
        <v>78</v>
      </c>
      <c r="F19" s="43">
        <f t="shared" si="11"/>
        <v>78</v>
      </c>
      <c r="G19" s="43">
        <f t="shared" si="11"/>
        <v>78</v>
      </c>
      <c r="H19" s="43">
        <f t="shared" si="11"/>
        <v>78</v>
      </c>
      <c r="I19" s="43">
        <f t="shared" si="11"/>
        <v>78</v>
      </c>
      <c r="J19" s="43">
        <f t="shared" si="11"/>
        <v>78</v>
      </c>
      <c r="K19" s="43">
        <f t="shared" si="11"/>
        <v>78</v>
      </c>
      <c r="L19" s="43">
        <f t="shared" si="11"/>
        <v>78</v>
      </c>
      <c r="M19" s="43">
        <f t="shared" si="11"/>
        <v>78</v>
      </c>
      <c r="N19" s="43">
        <f t="shared" si="11"/>
        <v>78</v>
      </c>
      <c r="O19" s="43">
        <f t="shared" si="11"/>
        <v>78</v>
      </c>
      <c r="P19" s="43">
        <f t="shared" si="11"/>
        <v>78</v>
      </c>
      <c r="Q19" s="43">
        <f t="shared" si="11"/>
        <v>78</v>
      </c>
      <c r="R19" s="43">
        <f t="shared" si="11"/>
        <v>78</v>
      </c>
      <c r="S19" s="43">
        <f t="shared" si="11"/>
        <v>78</v>
      </c>
      <c r="T19" s="43">
        <f t="shared" si="11"/>
        <v>78</v>
      </c>
      <c r="U19" s="43">
        <f t="shared" si="11"/>
        <v>78</v>
      </c>
      <c r="V19" s="43">
        <f t="shared" si="11"/>
        <v>78</v>
      </c>
      <c r="W19" s="43">
        <f t="shared" si="11"/>
        <v>78</v>
      </c>
      <c r="X19" s="43">
        <f t="shared" si="11"/>
        <v>78</v>
      </c>
      <c r="Y19" s="43">
        <f t="shared" si="11"/>
        <v>78</v>
      </c>
      <c r="Z19" s="43">
        <f t="shared" si="11"/>
        <v>78</v>
      </c>
      <c r="AA19" s="43">
        <f t="shared" si="11"/>
        <v>78</v>
      </c>
      <c r="AC19" s="76">
        <f t="shared" si="1"/>
        <v>78</v>
      </c>
      <c r="AD19" s="42">
        <f t="shared" si="2"/>
        <v>78</v>
      </c>
      <c r="AE19" s="43">
        <f t="shared" si="10"/>
        <v>78</v>
      </c>
      <c r="AF19" s="46"/>
      <c r="AH19" s="125"/>
    </row>
    <row r="20" spans="1:34" x14ac:dyDescent="0.2">
      <c r="A20" s="33"/>
      <c r="B20" s="33"/>
      <c r="C20" s="45" t="s">
        <v>2</v>
      </c>
      <c r="D20" s="43">
        <f t="shared" si="11"/>
        <v>78</v>
      </c>
      <c r="E20" s="43">
        <f t="shared" si="11"/>
        <v>78</v>
      </c>
      <c r="F20" s="43">
        <f t="shared" si="11"/>
        <v>78</v>
      </c>
      <c r="G20" s="43">
        <f t="shared" si="11"/>
        <v>78</v>
      </c>
      <c r="H20" s="43">
        <f t="shared" si="11"/>
        <v>78</v>
      </c>
      <c r="I20" s="43">
        <f t="shared" si="11"/>
        <v>78</v>
      </c>
      <c r="J20" s="43">
        <f t="shared" si="11"/>
        <v>78</v>
      </c>
      <c r="K20" s="43">
        <f t="shared" si="11"/>
        <v>78</v>
      </c>
      <c r="L20" s="43">
        <f t="shared" si="11"/>
        <v>78</v>
      </c>
      <c r="M20" s="43">
        <f t="shared" si="11"/>
        <v>78</v>
      </c>
      <c r="N20" s="43">
        <f t="shared" si="11"/>
        <v>78</v>
      </c>
      <c r="O20" s="43">
        <f t="shared" si="11"/>
        <v>78</v>
      </c>
      <c r="P20" s="43">
        <f t="shared" si="11"/>
        <v>78</v>
      </c>
      <c r="Q20" s="43">
        <f t="shared" si="11"/>
        <v>78</v>
      </c>
      <c r="R20" s="43">
        <f t="shared" si="11"/>
        <v>78</v>
      </c>
      <c r="S20" s="43">
        <f t="shared" si="11"/>
        <v>78</v>
      </c>
      <c r="T20" s="43">
        <f t="shared" si="11"/>
        <v>78</v>
      </c>
      <c r="U20" s="43">
        <f t="shared" si="11"/>
        <v>78</v>
      </c>
      <c r="V20" s="43">
        <f t="shared" si="11"/>
        <v>78</v>
      </c>
      <c r="W20" s="43">
        <f t="shared" si="11"/>
        <v>78</v>
      </c>
      <c r="X20" s="43">
        <f t="shared" si="11"/>
        <v>78</v>
      </c>
      <c r="Y20" s="43">
        <f t="shared" si="11"/>
        <v>78</v>
      </c>
      <c r="Z20" s="43">
        <f t="shared" si="11"/>
        <v>78</v>
      </c>
      <c r="AA20" s="43">
        <f t="shared" si="11"/>
        <v>78</v>
      </c>
      <c r="AC20" s="76">
        <f t="shared" si="1"/>
        <v>78</v>
      </c>
      <c r="AD20" s="42">
        <f t="shared" si="2"/>
        <v>78</v>
      </c>
      <c r="AE20" s="43">
        <f t="shared" si="10"/>
        <v>78</v>
      </c>
      <c r="AF20" s="46"/>
      <c r="AH20" s="125"/>
    </row>
    <row r="21" spans="1:34" x14ac:dyDescent="0.2">
      <c r="A21" s="68" t="s">
        <v>27</v>
      </c>
      <c r="B21" s="68" t="s">
        <v>36</v>
      </c>
      <c r="C21" s="78" t="s">
        <v>0</v>
      </c>
      <c r="D21" s="71">
        <f t="shared" si="11"/>
        <v>68</v>
      </c>
      <c r="E21" s="71">
        <f t="shared" si="11"/>
        <v>68</v>
      </c>
      <c r="F21" s="71">
        <f t="shared" si="11"/>
        <v>68</v>
      </c>
      <c r="G21" s="71">
        <f t="shared" si="11"/>
        <v>68</v>
      </c>
      <c r="H21" s="71">
        <f t="shared" si="11"/>
        <v>68</v>
      </c>
      <c r="I21" s="71">
        <f t="shared" si="11"/>
        <v>68</v>
      </c>
      <c r="J21" s="71">
        <f t="shared" si="11"/>
        <v>68</v>
      </c>
      <c r="K21" s="71">
        <f t="shared" si="11"/>
        <v>68</v>
      </c>
      <c r="L21" s="71">
        <f t="shared" si="11"/>
        <v>68</v>
      </c>
      <c r="M21" s="71">
        <f t="shared" si="11"/>
        <v>68</v>
      </c>
      <c r="N21" s="71">
        <f t="shared" si="11"/>
        <v>68</v>
      </c>
      <c r="O21" s="71">
        <f t="shared" si="11"/>
        <v>68</v>
      </c>
      <c r="P21" s="71">
        <f t="shared" si="11"/>
        <v>68</v>
      </c>
      <c r="Q21" s="71">
        <f t="shared" si="11"/>
        <v>68</v>
      </c>
      <c r="R21" s="71">
        <f t="shared" si="11"/>
        <v>68</v>
      </c>
      <c r="S21" s="71">
        <f t="shared" si="11"/>
        <v>68</v>
      </c>
      <c r="T21" s="71">
        <f t="shared" si="11"/>
        <v>68</v>
      </c>
      <c r="U21" s="71">
        <f t="shared" si="11"/>
        <v>68</v>
      </c>
      <c r="V21" s="71">
        <f t="shared" si="11"/>
        <v>68</v>
      </c>
      <c r="W21" s="71">
        <f t="shared" si="11"/>
        <v>68</v>
      </c>
      <c r="X21" s="71">
        <f t="shared" si="11"/>
        <v>68</v>
      </c>
      <c r="Y21" s="71">
        <f t="shared" si="11"/>
        <v>68</v>
      </c>
      <c r="Z21" s="71">
        <f t="shared" si="11"/>
        <v>68</v>
      </c>
      <c r="AA21" s="71">
        <f t="shared" si="11"/>
        <v>68</v>
      </c>
      <c r="AC21" s="115">
        <f t="shared" si="1"/>
        <v>68</v>
      </c>
      <c r="AD21" s="72">
        <f t="shared" si="2"/>
        <v>68</v>
      </c>
      <c r="AE21" s="72">
        <f t="shared" si="10"/>
        <v>68</v>
      </c>
      <c r="AF21" s="114"/>
      <c r="AH21" s="123" t="s">
        <v>166</v>
      </c>
    </row>
    <row r="22" spans="1:34" x14ac:dyDescent="0.2">
      <c r="A22" s="68"/>
      <c r="B22" s="68"/>
      <c r="C22" s="78" t="s">
        <v>1</v>
      </c>
      <c r="D22" s="71">
        <f t="shared" si="11"/>
        <v>68</v>
      </c>
      <c r="E22" s="71">
        <f t="shared" si="11"/>
        <v>68</v>
      </c>
      <c r="F22" s="71">
        <f t="shared" si="11"/>
        <v>68</v>
      </c>
      <c r="G22" s="71">
        <f t="shared" si="11"/>
        <v>68</v>
      </c>
      <c r="H22" s="71">
        <f t="shared" si="11"/>
        <v>68</v>
      </c>
      <c r="I22" s="71">
        <f t="shared" si="11"/>
        <v>68</v>
      </c>
      <c r="J22" s="71">
        <f t="shared" si="11"/>
        <v>68</v>
      </c>
      <c r="K22" s="71">
        <f t="shared" si="11"/>
        <v>68</v>
      </c>
      <c r="L22" s="71">
        <f t="shared" si="11"/>
        <v>68</v>
      </c>
      <c r="M22" s="71">
        <f t="shared" si="11"/>
        <v>68</v>
      </c>
      <c r="N22" s="71">
        <f t="shared" si="11"/>
        <v>68</v>
      </c>
      <c r="O22" s="71">
        <f t="shared" si="11"/>
        <v>68</v>
      </c>
      <c r="P22" s="71">
        <f t="shared" si="11"/>
        <v>68</v>
      </c>
      <c r="Q22" s="71">
        <f t="shared" si="11"/>
        <v>68</v>
      </c>
      <c r="R22" s="71">
        <f t="shared" si="11"/>
        <v>68</v>
      </c>
      <c r="S22" s="71">
        <f t="shared" si="11"/>
        <v>68</v>
      </c>
      <c r="T22" s="71">
        <f t="shared" si="11"/>
        <v>68</v>
      </c>
      <c r="U22" s="71">
        <f t="shared" si="11"/>
        <v>68</v>
      </c>
      <c r="V22" s="71">
        <f t="shared" si="11"/>
        <v>68</v>
      </c>
      <c r="W22" s="71">
        <f t="shared" si="11"/>
        <v>68</v>
      </c>
      <c r="X22" s="71">
        <f t="shared" si="11"/>
        <v>68</v>
      </c>
      <c r="Y22" s="71">
        <f t="shared" si="11"/>
        <v>68</v>
      </c>
      <c r="Z22" s="71">
        <f t="shared" si="11"/>
        <v>68</v>
      </c>
      <c r="AA22" s="71">
        <f t="shared" si="11"/>
        <v>68</v>
      </c>
      <c r="AC22" s="115">
        <f t="shared" si="1"/>
        <v>68</v>
      </c>
      <c r="AD22" s="72">
        <f t="shared" si="2"/>
        <v>68</v>
      </c>
      <c r="AE22" s="72">
        <f t="shared" si="10"/>
        <v>68</v>
      </c>
      <c r="AF22" s="114"/>
      <c r="AH22" s="123"/>
    </row>
    <row r="23" spans="1:34" x14ac:dyDescent="0.2">
      <c r="A23" s="68"/>
      <c r="B23" s="68"/>
      <c r="C23" s="78" t="s">
        <v>2</v>
      </c>
      <c r="D23" s="72">
        <f t="shared" si="11"/>
        <v>68</v>
      </c>
      <c r="E23" s="72">
        <f t="shared" si="11"/>
        <v>68</v>
      </c>
      <c r="F23" s="72">
        <f t="shared" si="11"/>
        <v>68</v>
      </c>
      <c r="G23" s="72">
        <f t="shared" si="11"/>
        <v>68</v>
      </c>
      <c r="H23" s="72">
        <f t="shared" si="11"/>
        <v>68</v>
      </c>
      <c r="I23" s="72">
        <f t="shared" si="11"/>
        <v>68</v>
      </c>
      <c r="J23" s="72">
        <f t="shared" si="11"/>
        <v>68</v>
      </c>
      <c r="K23" s="72">
        <f t="shared" si="11"/>
        <v>68</v>
      </c>
      <c r="L23" s="72">
        <f t="shared" si="11"/>
        <v>68</v>
      </c>
      <c r="M23" s="72">
        <f t="shared" si="11"/>
        <v>68</v>
      </c>
      <c r="N23" s="72">
        <f t="shared" si="11"/>
        <v>68</v>
      </c>
      <c r="O23" s="72">
        <f t="shared" si="11"/>
        <v>68</v>
      </c>
      <c r="P23" s="72">
        <f t="shared" si="11"/>
        <v>68</v>
      </c>
      <c r="Q23" s="72">
        <f t="shared" si="11"/>
        <v>68</v>
      </c>
      <c r="R23" s="72">
        <f t="shared" si="11"/>
        <v>68</v>
      </c>
      <c r="S23" s="72">
        <f t="shared" si="11"/>
        <v>68</v>
      </c>
      <c r="T23" s="72">
        <f t="shared" si="11"/>
        <v>68</v>
      </c>
      <c r="U23" s="72">
        <f t="shared" si="11"/>
        <v>68</v>
      </c>
      <c r="V23" s="72">
        <f t="shared" si="11"/>
        <v>68</v>
      </c>
      <c r="W23" s="72">
        <f t="shared" si="11"/>
        <v>68</v>
      </c>
      <c r="X23" s="72">
        <f t="shared" si="11"/>
        <v>68</v>
      </c>
      <c r="Y23" s="72">
        <f t="shared" si="11"/>
        <v>68</v>
      </c>
      <c r="Z23" s="72">
        <f t="shared" si="11"/>
        <v>68</v>
      </c>
      <c r="AA23" s="72">
        <f t="shared" si="11"/>
        <v>68</v>
      </c>
      <c r="AC23" s="115">
        <f t="shared" si="1"/>
        <v>68</v>
      </c>
      <c r="AD23" s="72">
        <f t="shared" si="2"/>
        <v>68</v>
      </c>
      <c r="AE23" s="72">
        <f t="shared" si="10"/>
        <v>68</v>
      </c>
      <c r="AF23" s="114"/>
      <c r="AH23" s="123"/>
    </row>
    <row r="24" spans="1:34" x14ac:dyDescent="0.2">
      <c r="A24" s="33" t="s">
        <v>33</v>
      </c>
      <c r="B24" s="33" t="s">
        <v>29</v>
      </c>
      <c r="C24" s="45" t="s">
        <v>0</v>
      </c>
      <c r="D24" s="38">
        <f>D68</f>
        <v>0</v>
      </c>
      <c r="E24" s="38">
        <f t="shared" si="11"/>
        <v>0</v>
      </c>
      <c r="F24" s="38">
        <f t="shared" si="11"/>
        <v>0</v>
      </c>
      <c r="G24" s="38">
        <f t="shared" si="11"/>
        <v>0.05</v>
      </c>
      <c r="H24" s="38">
        <f t="shared" si="11"/>
        <v>0.05</v>
      </c>
      <c r="I24" s="38">
        <f t="shared" si="11"/>
        <v>0.05</v>
      </c>
      <c r="J24" s="38">
        <f t="shared" si="11"/>
        <v>0.8</v>
      </c>
      <c r="K24" s="38">
        <f t="shared" si="11"/>
        <v>0.7</v>
      </c>
      <c r="L24" s="38">
        <f t="shared" si="11"/>
        <v>0.5</v>
      </c>
      <c r="M24" s="38">
        <f t="shared" si="11"/>
        <v>0.4</v>
      </c>
      <c r="N24" s="38">
        <f t="shared" si="11"/>
        <v>0.25</v>
      </c>
      <c r="O24" s="38">
        <f t="shared" si="11"/>
        <v>0.25</v>
      </c>
      <c r="P24" s="38">
        <f t="shared" si="11"/>
        <v>0.25</v>
      </c>
      <c r="Q24" s="38">
        <f t="shared" si="11"/>
        <v>0.25</v>
      </c>
      <c r="R24" s="38">
        <f t="shared" si="11"/>
        <v>0.5</v>
      </c>
      <c r="S24" s="38">
        <f t="shared" si="11"/>
        <v>0.6</v>
      </c>
      <c r="T24" s="38">
        <f t="shared" si="11"/>
        <v>0.7</v>
      </c>
      <c r="U24" s="38">
        <f t="shared" si="11"/>
        <v>0.7</v>
      </c>
      <c r="V24" s="38">
        <f t="shared" si="11"/>
        <v>0.4</v>
      </c>
      <c r="W24" s="38">
        <f t="shared" si="11"/>
        <v>0.25</v>
      </c>
      <c r="X24" s="38">
        <f t="shared" si="11"/>
        <v>0.2</v>
      </c>
      <c r="Y24" s="38">
        <f t="shared" si="11"/>
        <v>0.2</v>
      </c>
      <c r="Z24" s="38">
        <f t="shared" si="11"/>
        <v>0.05</v>
      </c>
      <c r="AA24" s="38">
        <f t="shared" si="11"/>
        <v>0.05</v>
      </c>
      <c r="AC24" s="75">
        <f t="shared" si="1"/>
        <v>0.8</v>
      </c>
      <c r="AD24" s="46">
        <f t="shared" si="2"/>
        <v>0</v>
      </c>
      <c r="AE24" s="46">
        <f>SUM(D24:AA24)</f>
        <v>7.2</v>
      </c>
      <c r="AF24" s="39">
        <f>SUMPRODUCT(AE24:AE26,Notes!$C$49:$C$51)</f>
        <v>2628</v>
      </c>
      <c r="AH24" s="125" t="s">
        <v>166</v>
      </c>
    </row>
    <row r="25" spans="1:34" x14ac:dyDescent="0.2">
      <c r="A25" s="33"/>
      <c r="B25" s="33"/>
      <c r="C25" s="45" t="s">
        <v>1</v>
      </c>
      <c r="D25" s="38">
        <f t="shared" ref="D25:AA29" si="12">D69</f>
        <v>0</v>
      </c>
      <c r="E25" s="38">
        <f t="shared" si="12"/>
        <v>0</v>
      </c>
      <c r="F25" s="38">
        <f t="shared" si="12"/>
        <v>0</v>
      </c>
      <c r="G25" s="38">
        <f t="shared" si="12"/>
        <v>0.05</v>
      </c>
      <c r="H25" s="38">
        <f t="shared" si="12"/>
        <v>0.05</v>
      </c>
      <c r="I25" s="38">
        <f t="shared" si="12"/>
        <v>0.05</v>
      </c>
      <c r="J25" s="38">
        <f t="shared" si="12"/>
        <v>0.8</v>
      </c>
      <c r="K25" s="38">
        <f t="shared" si="12"/>
        <v>0.7</v>
      </c>
      <c r="L25" s="38">
        <f t="shared" si="12"/>
        <v>0.5</v>
      </c>
      <c r="M25" s="38">
        <f t="shared" si="12"/>
        <v>0.4</v>
      </c>
      <c r="N25" s="38">
        <f t="shared" si="12"/>
        <v>0.25</v>
      </c>
      <c r="O25" s="38">
        <f t="shared" si="12"/>
        <v>0.25</v>
      </c>
      <c r="P25" s="38">
        <f t="shared" si="12"/>
        <v>0.25</v>
      </c>
      <c r="Q25" s="38">
        <f t="shared" si="12"/>
        <v>0.25</v>
      </c>
      <c r="R25" s="38">
        <f t="shared" si="12"/>
        <v>0.5</v>
      </c>
      <c r="S25" s="38">
        <f t="shared" si="12"/>
        <v>0.6</v>
      </c>
      <c r="T25" s="38">
        <f t="shared" si="12"/>
        <v>0.7</v>
      </c>
      <c r="U25" s="38">
        <f t="shared" si="12"/>
        <v>0.7</v>
      </c>
      <c r="V25" s="38">
        <f t="shared" si="12"/>
        <v>0.4</v>
      </c>
      <c r="W25" s="38">
        <f t="shared" si="12"/>
        <v>0.25</v>
      </c>
      <c r="X25" s="38">
        <f t="shared" si="12"/>
        <v>0.2</v>
      </c>
      <c r="Y25" s="38">
        <f t="shared" si="12"/>
        <v>0.2</v>
      </c>
      <c r="Z25" s="38">
        <f t="shared" si="12"/>
        <v>0.05</v>
      </c>
      <c r="AA25" s="38">
        <f t="shared" si="12"/>
        <v>0.05</v>
      </c>
      <c r="AC25" s="75">
        <f t="shared" si="1"/>
        <v>0.8</v>
      </c>
      <c r="AD25" s="46">
        <f t="shared" si="2"/>
        <v>0</v>
      </c>
      <c r="AE25" s="46">
        <f>SUM(D25:AA25)</f>
        <v>7.2</v>
      </c>
      <c r="AF25" s="46"/>
      <c r="AH25" s="125"/>
    </row>
    <row r="26" spans="1:34" x14ac:dyDescent="0.2">
      <c r="A26" s="33"/>
      <c r="B26" s="33"/>
      <c r="C26" s="45" t="s">
        <v>2</v>
      </c>
      <c r="D26" s="38">
        <f t="shared" si="12"/>
        <v>0</v>
      </c>
      <c r="E26" s="38">
        <f t="shared" si="12"/>
        <v>0</v>
      </c>
      <c r="F26" s="38">
        <f t="shared" si="12"/>
        <v>0</v>
      </c>
      <c r="G26" s="38">
        <f t="shared" si="12"/>
        <v>0.05</v>
      </c>
      <c r="H26" s="38">
        <f t="shared" si="12"/>
        <v>0.05</v>
      </c>
      <c r="I26" s="38">
        <f t="shared" si="12"/>
        <v>0.05</v>
      </c>
      <c r="J26" s="38">
        <f t="shared" si="12"/>
        <v>0.8</v>
      </c>
      <c r="K26" s="38">
        <f t="shared" si="12"/>
        <v>0.7</v>
      </c>
      <c r="L26" s="38">
        <f t="shared" si="12"/>
        <v>0.5</v>
      </c>
      <c r="M26" s="38">
        <f t="shared" si="12"/>
        <v>0.4</v>
      </c>
      <c r="N26" s="38">
        <f t="shared" si="12"/>
        <v>0.25</v>
      </c>
      <c r="O26" s="38">
        <f t="shared" si="12"/>
        <v>0.25</v>
      </c>
      <c r="P26" s="38">
        <f t="shared" si="12"/>
        <v>0.25</v>
      </c>
      <c r="Q26" s="38">
        <f t="shared" si="12"/>
        <v>0.25</v>
      </c>
      <c r="R26" s="38">
        <f t="shared" si="12"/>
        <v>0.5</v>
      </c>
      <c r="S26" s="38">
        <f t="shared" si="12"/>
        <v>0.6</v>
      </c>
      <c r="T26" s="38">
        <f t="shared" si="12"/>
        <v>0.7</v>
      </c>
      <c r="U26" s="38">
        <f t="shared" si="12"/>
        <v>0.7</v>
      </c>
      <c r="V26" s="38">
        <f t="shared" si="12"/>
        <v>0.4</v>
      </c>
      <c r="W26" s="38">
        <f t="shared" si="12"/>
        <v>0.25</v>
      </c>
      <c r="X26" s="38">
        <f t="shared" si="12"/>
        <v>0.2</v>
      </c>
      <c r="Y26" s="38">
        <f t="shared" si="12"/>
        <v>0.2</v>
      </c>
      <c r="Z26" s="38">
        <f t="shared" si="12"/>
        <v>0.05</v>
      </c>
      <c r="AA26" s="38">
        <f t="shared" si="12"/>
        <v>0.05</v>
      </c>
      <c r="AC26" s="75">
        <f t="shared" si="1"/>
        <v>0.8</v>
      </c>
      <c r="AD26" s="46">
        <f t="shared" si="2"/>
        <v>0</v>
      </c>
      <c r="AE26" s="46">
        <f>SUM(D26:AA26)</f>
        <v>7.2</v>
      </c>
      <c r="AF26" s="46"/>
      <c r="AH26" s="125"/>
    </row>
    <row r="27" spans="1:34" x14ac:dyDescent="0.2">
      <c r="A27" s="68" t="s">
        <v>28</v>
      </c>
      <c r="B27" s="68" t="s">
        <v>36</v>
      </c>
      <c r="C27" s="78" t="s">
        <v>0</v>
      </c>
      <c r="D27" s="73">
        <f t="shared" si="12"/>
        <v>130</v>
      </c>
      <c r="E27" s="73">
        <f t="shared" si="12"/>
        <v>130</v>
      </c>
      <c r="F27" s="73">
        <f t="shared" si="12"/>
        <v>130</v>
      </c>
      <c r="G27" s="73">
        <f t="shared" si="12"/>
        <v>130</v>
      </c>
      <c r="H27" s="73">
        <f t="shared" si="12"/>
        <v>130</v>
      </c>
      <c r="I27" s="73">
        <f t="shared" si="12"/>
        <v>130</v>
      </c>
      <c r="J27" s="73">
        <f t="shared" si="12"/>
        <v>130</v>
      </c>
      <c r="K27" s="73">
        <f t="shared" si="12"/>
        <v>130</v>
      </c>
      <c r="L27" s="73">
        <f t="shared" si="12"/>
        <v>130</v>
      </c>
      <c r="M27" s="73">
        <f t="shared" si="12"/>
        <v>130</v>
      </c>
      <c r="N27" s="73">
        <f t="shared" si="12"/>
        <v>130</v>
      </c>
      <c r="O27" s="73">
        <f t="shared" si="12"/>
        <v>130</v>
      </c>
      <c r="P27" s="73">
        <f t="shared" si="12"/>
        <v>130</v>
      </c>
      <c r="Q27" s="73">
        <f t="shared" si="12"/>
        <v>130</v>
      </c>
      <c r="R27" s="73">
        <f t="shared" si="12"/>
        <v>130</v>
      </c>
      <c r="S27" s="73">
        <f t="shared" si="12"/>
        <v>130</v>
      </c>
      <c r="T27" s="73">
        <f t="shared" si="12"/>
        <v>130</v>
      </c>
      <c r="U27" s="73">
        <f t="shared" si="12"/>
        <v>130</v>
      </c>
      <c r="V27" s="73">
        <f t="shared" si="12"/>
        <v>130</v>
      </c>
      <c r="W27" s="73">
        <f t="shared" si="12"/>
        <v>130</v>
      </c>
      <c r="X27" s="73">
        <f t="shared" si="12"/>
        <v>130</v>
      </c>
      <c r="Y27" s="73">
        <f t="shared" si="12"/>
        <v>130</v>
      </c>
      <c r="Z27" s="73">
        <f t="shared" si="12"/>
        <v>130</v>
      </c>
      <c r="AA27" s="73">
        <f t="shared" si="12"/>
        <v>130</v>
      </c>
      <c r="AC27" s="115">
        <f t="shared" si="1"/>
        <v>130</v>
      </c>
      <c r="AD27" s="72">
        <f t="shared" si="2"/>
        <v>130</v>
      </c>
      <c r="AE27" s="72">
        <f>AVERAGE(D27:AA27)</f>
        <v>130</v>
      </c>
      <c r="AF27" s="114"/>
      <c r="AH27" s="123" t="s">
        <v>166</v>
      </c>
    </row>
    <row r="28" spans="1:34" x14ac:dyDescent="0.2">
      <c r="A28" s="68"/>
      <c r="B28" s="68"/>
      <c r="C28" s="78" t="s">
        <v>1</v>
      </c>
      <c r="D28" s="73">
        <f t="shared" si="12"/>
        <v>130</v>
      </c>
      <c r="E28" s="73">
        <f t="shared" si="12"/>
        <v>130</v>
      </c>
      <c r="F28" s="73">
        <f t="shared" si="12"/>
        <v>130</v>
      </c>
      <c r="G28" s="73">
        <f t="shared" si="12"/>
        <v>130</v>
      </c>
      <c r="H28" s="73">
        <f t="shared" si="12"/>
        <v>130</v>
      </c>
      <c r="I28" s="73">
        <f t="shared" si="12"/>
        <v>130</v>
      </c>
      <c r="J28" s="73">
        <f t="shared" si="12"/>
        <v>130</v>
      </c>
      <c r="K28" s="73">
        <f t="shared" si="12"/>
        <v>130</v>
      </c>
      <c r="L28" s="73">
        <f t="shared" si="12"/>
        <v>130</v>
      </c>
      <c r="M28" s="73">
        <f t="shared" si="12"/>
        <v>130</v>
      </c>
      <c r="N28" s="73">
        <f t="shared" si="12"/>
        <v>130</v>
      </c>
      <c r="O28" s="73">
        <f t="shared" si="12"/>
        <v>130</v>
      </c>
      <c r="P28" s="73">
        <f t="shared" si="12"/>
        <v>130</v>
      </c>
      <c r="Q28" s="73">
        <f t="shared" si="12"/>
        <v>130</v>
      </c>
      <c r="R28" s="73">
        <f t="shared" si="12"/>
        <v>130</v>
      </c>
      <c r="S28" s="73">
        <f t="shared" si="12"/>
        <v>130</v>
      </c>
      <c r="T28" s="73">
        <f t="shared" si="12"/>
        <v>130</v>
      </c>
      <c r="U28" s="73">
        <f t="shared" si="12"/>
        <v>130</v>
      </c>
      <c r="V28" s="73">
        <f t="shared" si="12"/>
        <v>130</v>
      </c>
      <c r="W28" s="73">
        <f t="shared" si="12"/>
        <v>130</v>
      </c>
      <c r="X28" s="73">
        <f t="shared" si="12"/>
        <v>130</v>
      </c>
      <c r="Y28" s="73">
        <f t="shared" si="12"/>
        <v>130</v>
      </c>
      <c r="Z28" s="73">
        <f t="shared" si="12"/>
        <v>130</v>
      </c>
      <c r="AA28" s="73">
        <f t="shared" si="12"/>
        <v>130</v>
      </c>
      <c r="AC28" s="115">
        <f t="shared" si="1"/>
        <v>130</v>
      </c>
      <c r="AD28" s="72">
        <f t="shared" si="2"/>
        <v>130</v>
      </c>
      <c r="AE28" s="72">
        <f>AVERAGE(D28:AA28)</f>
        <v>130</v>
      </c>
      <c r="AF28" s="114"/>
      <c r="AH28" s="123"/>
    </row>
    <row r="29" spans="1:34" x14ac:dyDescent="0.2">
      <c r="A29" s="68"/>
      <c r="B29" s="68"/>
      <c r="C29" s="78" t="s">
        <v>2</v>
      </c>
      <c r="D29" s="73">
        <f t="shared" si="12"/>
        <v>130</v>
      </c>
      <c r="E29" s="73">
        <f t="shared" si="12"/>
        <v>130</v>
      </c>
      <c r="F29" s="73">
        <f t="shared" si="12"/>
        <v>130</v>
      </c>
      <c r="G29" s="73">
        <f t="shared" si="12"/>
        <v>130</v>
      </c>
      <c r="H29" s="73">
        <f t="shared" si="12"/>
        <v>130</v>
      </c>
      <c r="I29" s="73">
        <f t="shared" si="12"/>
        <v>130</v>
      </c>
      <c r="J29" s="73">
        <f t="shared" si="12"/>
        <v>130</v>
      </c>
      <c r="K29" s="73">
        <f t="shared" si="12"/>
        <v>130</v>
      </c>
      <c r="L29" s="73">
        <f t="shared" si="12"/>
        <v>130</v>
      </c>
      <c r="M29" s="73">
        <f t="shared" si="12"/>
        <v>130</v>
      </c>
      <c r="N29" s="73">
        <f t="shared" si="12"/>
        <v>130</v>
      </c>
      <c r="O29" s="73">
        <f t="shared" si="12"/>
        <v>130</v>
      </c>
      <c r="P29" s="73">
        <f t="shared" si="12"/>
        <v>130</v>
      </c>
      <c r="Q29" s="73">
        <f t="shared" si="12"/>
        <v>130</v>
      </c>
      <c r="R29" s="73">
        <f t="shared" si="12"/>
        <v>130</v>
      </c>
      <c r="S29" s="73">
        <f t="shared" si="12"/>
        <v>130</v>
      </c>
      <c r="T29" s="73">
        <f t="shared" si="12"/>
        <v>130</v>
      </c>
      <c r="U29" s="73">
        <f t="shared" si="12"/>
        <v>130</v>
      </c>
      <c r="V29" s="73">
        <f t="shared" si="12"/>
        <v>130</v>
      </c>
      <c r="W29" s="73">
        <f t="shared" si="12"/>
        <v>130</v>
      </c>
      <c r="X29" s="73">
        <f t="shared" si="12"/>
        <v>130</v>
      </c>
      <c r="Y29" s="73">
        <f t="shared" si="12"/>
        <v>130</v>
      </c>
      <c r="Z29" s="73">
        <f t="shared" si="12"/>
        <v>130</v>
      </c>
      <c r="AA29" s="73">
        <f t="shared" si="12"/>
        <v>130</v>
      </c>
      <c r="AC29" s="115">
        <f t="shared" si="1"/>
        <v>130</v>
      </c>
      <c r="AD29" s="72">
        <f t="shared" si="2"/>
        <v>130</v>
      </c>
      <c r="AE29" s="72">
        <f>AVERAGE(D29:AA29)</f>
        <v>130</v>
      </c>
      <c r="AF29" s="114"/>
      <c r="AH29" s="123"/>
    </row>
    <row r="30" spans="1:34" x14ac:dyDescent="0.2">
      <c r="A30" s="33" t="s">
        <v>40</v>
      </c>
      <c r="B30" s="33" t="s">
        <v>29</v>
      </c>
      <c r="C30" s="45" t="s">
        <v>0</v>
      </c>
      <c r="D30" s="38">
        <v>1</v>
      </c>
      <c r="E30" s="38">
        <v>1</v>
      </c>
      <c r="F30" s="38">
        <v>1</v>
      </c>
      <c r="G30" s="38">
        <v>1</v>
      </c>
      <c r="H30" s="38">
        <v>1</v>
      </c>
      <c r="I30" s="38">
        <v>1</v>
      </c>
      <c r="J30" s="38">
        <v>1</v>
      </c>
      <c r="K30" s="38">
        <v>1</v>
      </c>
      <c r="L30" s="38">
        <v>1</v>
      </c>
      <c r="M30" s="38">
        <v>1</v>
      </c>
      <c r="N30" s="38">
        <v>1</v>
      </c>
      <c r="O30" s="38">
        <v>1</v>
      </c>
      <c r="P30" s="38">
        <v>1</v>
      </c>
      <c r="Q30" s="38">
        <v>1</v>
      </c>
      <c r="R30" s="38">
        <v>1</v>
      </c>
      <c r="S30" s="38">
        <v>1</v>
      </c>
      <c r="T30" s="38">
        <v>1</v>
      </c>
      <c r="U30" s="38">
        <v>1</v>
      </c>
      <c r="V30" s="38">
        <v>1</v>
      </c>
      <c r="W30" s="38">
        <v>1</v>
      </c>
      <c r="X30" s="38">
        <v>1</v>
      </c>
      <c r="Y30" s="38">
        <v>1</v>
      </c>
      <c r="Z30" s="38">
        <v>1</v>
      </c>
      <c r="AA30" s="38">
        <v>1</v>
      </c>
      <c r="AC30" s="75">
        <f t="shared" si="1"/>
        <v>1</v>
      </c>
      <c r="AD30" s="46">
        <f t="shared" si="2"/>
        <v>1</v>
      </c>
      <c r="AE30" s="46">
        <f t="shared" ref="AE30:AE41" si="13">SUM(D30:AA30)</f>
        <v>24</v>
      </c>
      <c r="AF30" s="39">
        <f>SUMPRODUCT(AE30:AE32,Notes!$C$49:$C$51)</f>
        <v>8760</v>
      </c>
      <c r="AH30" s="124" t="s">
        <v>167</v>
      </c>
    </row>
    <row r="31" spans="1:34" x14ac:dyDescent="0.2">
      <c r="A31" s="33"/>
      <c r="B31" s="33"/>
      <c r="C31" s="45" t="s">
        <v>1</v>
      </c>
      <c r="D31" s="38">
        <v>1</v>
      </c>
      <c r="E31" s="38">
        <v>1</v>
      </c>
      <c r="F31" s="38">
        <v>1</v>
      </c>
      <c r="G31" s="38">
        <v>1</v>
      </c>
      <c r="H31" s="38">
        <v>1</v>
      </c>
      <c r="I31" s="38">
        <v>1</v>
      </c>
      <c r="J31" s="38">
        <v>1</v>
      </c>
      <c r="K31" s="38">
        <v>1</v>
      </c>
      <c r="L31" s="38">
        <v>1</v>
      </c>
      <c r="M31" s="38">
        <v>1</v>
      </c>
      <c r="N31" s="38">
        <v>1</v>
      </c>
      <c r="O31" s="38">
        <v>1</v>
      </c>
      <c r="P31" s="38">
        <v>1</v>
      </c>
      <c r="Q31" s="38">
        <v>1</v>
      </c>
      <c r="R31" s="38">
        <v>1</v>
      </c>
      <c r="S31" s="38">
        <v>1</v>
      </c>
      <c r="T31" s="38">
        <v>1</v>
      </c>
      <c r="U31" s="38">
        <v>1</v>
      </c>
      <c r="V31" s="38">
        <v>1</v>
      </c>
      <c r="W31" s="38">
        <v>1</v>
      </c>
      <c r="X31" s="38">
        <v>1</v>
      </c>
      <c r="Y31" s="38">
        <v>1</v>
      </c>
      <c r="Z31" s="38">
        <v>1</v>
      </c>
      <c r="AA31" s="38">
        <v>1</v>
      </c>
      <c r="AC31" s="75">
        <f t="shared" si="1"/>
        <v>1</v>
      </c>
      <c r="AD31" s="46">
        <f t="shared" si="2"/>
        <v>1</v>
      </c>
      <c r="AE31" s="46">
        <f t="shared" si="13"/>
        <v>24</v>
      </c>
      <c r="AF31" s="46"/>
      <c r="AH31" s="125" t="s">
        <v>168</v>
      </c>
    </row>
    <row r="32" spans="1:34" x14ac:dyDescent="0.2">
      <c r="A32" s="33"/>
      <c r="B32" s="33"/>
      <c r="C32" s="45" t="s">
        <v>2</v>
      </c>
      <c r="D32" s="38">
        <v>1</v>
      </c>
      <c r="E32" s="38">
        <v>1</v>
      </c>
      <c r="F32" s="38">
        <v>1</v>
      </c>
      <c r="G32" s="38">
        <v>1</v>
      </c>
      <c r="H32" s="38">
        <v>1</v>
      </c>
      <c r="I32" s="38">
        <v>1</v>
      </c>
      <c r="J32" s="38">
        <v>1</v>
      </c>
      <c r="K32" s="38">
        <v>1</v>
      </c>
      <c r="L32" s="38">
        <v>1</v>
      </c>
      <c r="M32" s="38">
        <v>1</v>
      </c>
      <c r="N32" s="38">
        <v>1</v>
      </c>
      <c r="O32" s="38">
        <v>1</v>
      </c>
      <c r="P32" s="38">
        <v>1</v>
      </c>
      <c r="Q32" s="38">
        <v>1</v>
      </c>
      <c r="R32" s="38">
        <v>1</v>
      </c>
      <c r="S32" s="38">
        <v>1</v>
      </c>
      <c r="T32" s="38">
        <v>1</v>
      </c>
      <c r="U32" s="38">
        <v>1</v>
      </c>
      <c r="V32" s="38">
        <v>1</v>
      </c>
      <c r="W32" s="38">
        <v>1</v>
      </c>
      <c r="X32" s="38">
        <v>1</v>
      </c>
      <c r="Y32" s="38">
        <v>1</v>
      </c>
      <c r="Z32" s="38">
        <v>1</v>
      </c>
      <c r="AA32" s="38">
        <v>1</v>
      </c>
      <c r="AC32" s="75">
        <f t="shared" si="1"/>
        <v>1</v>
      </c>
      <c r="AD32" s="46">
        <f t="shared" si="2"/>
        <v>1</v>
      </c>
      <c r="AE32" s="46">
        <f t="shared" si="13"/>
        <v>24</v>
      </c>
      <c r="AF32" s="46"/>
      <c r="AH32" s="125"/>
    </row>
    <row r="33" spans="1:37" x14ac:dyDescent="0.2">
      <c r="A33" s="68" t="s">
        <v>39</v>
      </c>
      <c r="B33" s="68" t="s">
        <v>29</v>
      </c>
      <c r="C33" s="78" t="s">
        <v>0</v>
      </c>
      <c r="D33" s="70">
        <v>1</v>
      </c>
      <c r="E33" s="70">
        <v>1</v>
      </c>
      <c r="F33" s="70">
        <v>1</v>
      </c>
      <c r="G33" s="70">
        <v>1</v>
      </c>
      <c r="H33" s="70">
        <v>1</v>
      </c>
      <c r="I33" s="70">
        <v>1</v>
      </c>
      <c r="J33" s="70">
        <v>1</v>
      </c>
      <c r="K33" s="70">
        <v>1</v>
      </c>
      <c r="L33" s="70">
        <v>1</v>
      </c>
      <c r="M33" s="70">
        <v>1</v>
      </c>
      <c r="N33" s="70">
        <v>1</v>
      </c>
      <c r="O33" s="70">
        <v>1</v>
      </c>
      <c r="P33" s="70">
        <v>1</v>
      </c>
      <c r="Q33" s="70">
        <v>1</v>
      </c>
      <c r="R33" s="70">
        <v>1</v>
      </c>
      <c r="S33" s="70">
        <v>1</v>
      </c>
      <c r="T33" s="70">
        <v>1</v>
      </c>
      <c r="U33" s="70">
        <v>1</v>
      </c>
      <c r="V33" s="70">
        <v>1</v>
      </c>
      <c r="W33" s="70">
        <v>1</v>
      </c>
      <c r="X33" s="70">
        <v>1</v>
      </c>
      <c r="Y33" s="70">
        <v>1</v>
      </c>
      <c r="Z33" s="70">
        <v>1</v>
      </c>
      <c r="AA33" s="70">
        <v>1</v>
      </c>
      <c r="AC33" s="113">
        <f t="shared" si="1"/>
        <v>1</v>
      </c>
      <c r="AD33" s="114">
        <f t="shared" si="2"/>
        <v>1</v>
      </c>
      <c r="AE33" s="114">
        <f t="shared" si="13"/>
        <v>24</v>
      </c>
      <c r="AF33" s="71">
        <f>SUMPRODUCT(AE33:AE35,Notes!$C$49:$C$51)</f>
        <v>8760</v>
      </c>
      <c r="AH33" s="122" t="s">
        <v>167</v>
      </c>
    </row>
    <row r="34" spans="1:37" x14ac:dyDescent="0.2">
      <c r="A34" s="68"/>
      <c r="B34" s="68"/>
      <c r="C34" s="78" t="s">
        <v>1</v>
      </c>
      <c r="D34" s="70">
        <v>1</v>
      </c>
      <c r="E34" s="70">
        <v>1</v>
      </c>
      <c r="F34" s="70">
        <v>1</v>
      </c>
      <c r="G34" s="70">
        <v>1</v>
      </c>
      <c r="H34" s="70">
        <v>1</v>
      </c>
      <c r="I34" s="70">
        <v>1</v>
      </c>
      <c r="J34" s="70">
        <v>1</v>
      </c>
      <c r="K34" s="70">
        <v>1</v>
      </c>
      <c r="L34" s="70">
        <v>1</v>
      </c>
      <c r="M34" s="70">
        <v>1</v>
      </c>
      <c r="N34" s="70">
        <v>1</v>
      </c>
      <c r="O34" s="70">
        <v>1</v>
      </c>
      <c r="P34" s="70">
        <v>1</v>
      </c>
      <c r="Q34" s="70">
        <v>1</v>
      </c>
      <c r="R34" s="70">
        <v>1</v>
      </c>
      <c r="S34" s="70">
        <v>1</v>
      </c>
      <c r="T34" s="70">
        <v>1</v>
      </c>
      <c r="U34" s="70">
        <v>1</v>
      </c>
      <c r="V34" s="70">
        <v>1</v>
      </c>
      <c r="W34" s="70">
        <v>1</v>
      </c>
      <c r="X34" s="70">
        <v>1</v>
      </c>
      <c r="Y34" s="70">
        <v>1</v>
      </c>
      <c r="Z34" s="70">
        <v>1</v>
      </c>
      <c r="AA34" s="70">
        <v>1</v>
      </c>
      <c r="AC34" s="113">
        <f t="shared" si="1"/>
        <v>1</v>
      </c>
      <c r="AD34" s="114">
        <f t="shared" si="2"/>
        <v>1</v>
      </c>
      <c r="AE34" s="114">
        <f t="shared" si="13"/>
        <v>24</v>
      </c>
      <c r="AF34" s="114"/>
      <c r="AH34" s="123" t="s">
        <v>168</v>
      </c>
    </row>
    <row r="35" spans="1:37" x14ac:dyDescent="0.2">
      <c r="A35" s="68"/>
      <c r="B35" s="68"/>
      <c r="C35" s="78" t="s">
        <v>2</v>
      </c>
      <c r="D35" s="70">
        <v>1</v>
      </c>
      <c r="E35" s="70">
        <v>1</v>
      </c>
      <c r="F35" s="70">
        <v>1</v>
      </c>
      <c r="G35" s="70">
        <v>1</v>
      </c>
      <c r="H35" s="70">
        <v>1</v>
      </c>
      <c r="I35" s="70">
        <v>1</v>
      </c>
      <c r="J35" s="70">
        <v>1</v>
      </c>
      <c r="K35" s="70">
        <v>1</v>
      </c>
      <c r="L35" s="70">
        <v>1</v>
      </c>
      <c r="M35" s="70">
        <v>1</v>
      </c>
      <c r="N35" s="70">
        <v>1</v>
      </c>
      <c r="O35" s="70">
        <v>1</v>
      </c>
      <c r="P35" s="70">
        <v>1</v>
      </c>
      <c r="Q35" s="70">
        <v>1</v>
      </c>
      <c r="R35" s="70">
        <v>1</v>
      </c>
      <c r="S35" s="70">
        <v>1</v>
      </c>
      <c r="T35" s="70">
        <v>1</v>
      </c>
      <c r="U35" s="70">
        <v>1</v>
      </c>
      <c r="V35" s="70">
        <v>1</v>
      </c>
      <c r="W35" s="70">
        <v>1</v>
      </c>
      <c r="X35" s="70">
        <v>1</v>
      </c>
      <c r="Y35" s="70">
        <v>1</v>
      </c>
      <c r="Z35" s="70">
        <v>1</v>
      </c>
      <c r="AA35" s="70">
        <v>1</v>
      </c>
      <c r="AC35" s="113">
        <f t="shared" si="1"/>
        <v>1</v>
      </c>
      <c r="AD35" s="114">
        <f t="shared" si="2"/>
        <v>1</v>
      </c>
      <c r="AE35" s="114">
        <f t="shared" si="13"/>
        <v>24</v>
      </c>
      <c r="AF35" s="114"/>
      <c r="AH35" s="123"/>
    </row>
    <row r="36" spans="1:37" x14ac:dyDescent="0.2">
      <c r="A36" s="33" t="s">
        <v>34</v>
      </c>
      <c r="B36" s="33" t="s">
        <v>29</v>
      </c>
      <c r="C36" s="45" t="s">
        <v>0</v>
      </c>
      <c r="D36" s="38">
        <v>1</v>
      </c>
      <c r="E36" s="38">
        <v>1</v>
      </c>
      <c r="F36" s="38">
        <v>1</v>
      </c>
      <c r="G36" s="38">
        <v>1</v>
      </c>
      <c r="H36" s="38">
        <v>1</v>
      </c>
      <c r="I36" s="38">
        <v>1</v>
      </c>
      <c r="J36" s="38">
        <v>1</v>
      </c>
      <c r="K36" s="38">
        <v>1</v>
      </c>
      <c r="L36" s="38">
        <v>1</v>
      </c>
      <c r="M36" s="38">
        <v>1</v>
      </c>
      <c r="N36" s="38">
        <v>1</v>
      </c>
      <c r="O36" s="38">
        <v>1</v>
      </c>
      <c r="P36" s="38">
        <v>1</v>
      </c>
      <c r="Q36" s="38">
        <v>1</v>
      </c>
      <c r="R36" s="38">
        <v>1</v>
      </c>
      <c r="S36" s="38">
        <v>1</v>
      </c>
      <c r="T36" s="38">
        <v>1</v>
      </c>
      <c r="U36" s="38">
        <v>1</v>
      </c>
      <c r="V36" s="38">
        <v>1</v>
      </c>
      <c r="W36" s="38">
        <v>1</v>
      </c>
      <c r="X36" s="38">
        <v>1</v>
      </c>
      <c r="Y36" s="38">
        <v>1</v>
      </c>
      <c r="Z36" s="38">
        <v>1</v>
      </c>
      <c r="AA36" s="38">
        <v>1</v>
      </c>
      <c r="AC36" s="75">
        <f t="shared" si="1"/>
        <v>1</v>
      </c>
      <c r="AD36" s="46">
        <f t="shared" si="2"/>
        <v>1</v>
      </c>
      <c r="AE36" s="46">
        <f t="shared" si="13"/>
        <v>24</v>
      </c>
      <c r="AF36" s="39">
        <f>SUMPRODUCT(AE36:AE38,Notes!$C$49:$C$51)</f>
        <v>8760</v>
      </c>
      <c r="AH36" s="124" t="s">
        <v>167</v>
      </c>
    </row>
    <row r="37" spans="1:37" x14ac:dyDescent="0.2">
      <c r="A37" s="33"/>
      <c r="B37" s="33"/>
      <c r="C37" s="45" t="s">
        <v>1</v>
      </c>
      <c r="D37" s="38">
        <v>1</v>
      </c>
      <c r="E37" s="38">
        <v>1</v>
      </c>
      <c r="F37" s="38">
        <v>1</v>
      </c>
      <c r="G37" s="38">
        <v>1</v>
      </c>
      <c r="H37" s="38">
        <v>1</v>
      </c>
      <c r="I37" s="38">
        <v>1</v>
      </c>
      <c r="J37" s="38">
        <v>1</v>
      </c>
      <c r="K37" s="38">
        <v>1</v>
      </c>
      <c r="L37" s="38">
        <v>1</v>
      </c>
      <c r="M37" s="38">
        <v>1</v>
      </c>
      <c r="N37" s="38">
        <v>1</v>
      </c>
      <c r="O37" s="38">
        <v>1</v>
      </c>
      <c r="P37" s="38">
        <v>1</v>
      </c>
      <c r="Q37" s="38">
        <v>1</v>
      </c>
      <c r="R37" s="38">
        <v>1</v>
      </c>
      <c r="S37" s="38">
        <v>1</v>
      </c>
      <c r="T37" s="38">
        <v>1</v>
      </c>
      <c r="U37" s="38">
        <v>1</v>
      </c>
      <c r="V37" s="38">
        <v>1</v>
      </c>
      <c r="W37" s="38">
        <v>1</v>
      </c>
      <c r="X37" s="38">
        <v>1</v>
      </c>
      <c r="Y37" s="38">
        <v>1</v>
      </c>
      <c r="Z37" s="38">
        <v>1</v>
      </c>
      <c r="AA37" s="38">
        <v>1</v>
      </c>
      <c r="AC37" s="75">
        <f t="shared" si="1"/>
        <v>1</v>
      </c>
      <c r="AD37" s="46">
        <f t="shared" si="2"/>
        <v>1</v>
      </c>
      <c r="AE37" s="46">
        <f t="shared" si="13"/>
        <v>24</v>
      </c>
      <c r="AF37" s="46"/>
      <c r="AH37" s="125" t="s">
        <v>168</v>
      </c>
    </row>
    <row r="38" spans="1:37" x14ac:dyDescent="0.2">
      <c r="A38" s="33"/>
      <c r="B38" s="33"/>
      <c r="C38" s="45" t="s">
        <v>2</v>
      </c>
      <c r="D38" s="38">
        <v>1</v>
      </c>
      <c r="E38" s="38">
        <v>1</v>
      </c>
      <c r="F38" s="38">
        <v>1</v>
      </c>
      <c r="G38" s="38">
        <v>1</v>
      </c>
      <c r="H38" s="38">
        <v>1</v>
      </c>
      <c r="I38" s="38">
        <v>1</v>
      </c>
      <c r="J38" s="38">
        <v>1</v>
      </c>
      <c r="K38" s="38">
        <v>1</v>
      </c>
      <c r="L38" s="38">
        <v>1</v>
      </c>
      <c r="M38" s="38">
        <v>1</v>
      </c>
      <c r="N38" s="38">
        <v>1</v>
      </c>
      <c r="O38" s="38">
        <v>1</v>
      </c>
      <c r="P38" s="38">
        <v>1</v>
      </c>
      <c r="Q38" s="38">
        <v>1</v>
      </c>
      <c r="R38" s="38">
        <v>1</v>
      </c>
      <c r="S38" s="38">
        <v>1</v>
      </c>
      <c r="T38" s="38">
        <v>1</v>
      </c>
      <c r="U38" s="38">
        <v>1</v>
      </c>
      <c r="V38" s="38">
        <v>1</v>
      </c>
      <c r="W38" s="38">
        <v>1</v>
      </c>
      <c r="X38" s="38">
        <v>1</v>
      </c>
      <c r="Y38" s="38">
        <v>1</v>
      </c>
      <c r="Z38" s="38">
        <v>1</v>
      </c>
      <c r="AA38" s="38">
        <v>1</v>
      </c>
      <c r="AC38" s="75">
        <f t="shared" si="1"/>
        <v>1</v>
      </c>
      <c r="AD38" s="46">
        <f t="shared" si="2"/>
        <v>1</v>
      </c>
      <c r="AE38" s="46">
        <f t="shared" si="13"/>
        <v>24</v>
      </c>
      <c r="AF38" s="46"/>
      <c r="AH38" s="125"/>
    </row>
    <row r="39" spans="1:37" x14ac:dyDescent="0.2">
      <c r="A39" s="68" t="s">
        <v>38</v>
      </c>
      <c r="B39" s="68" t="s">
        <v>29</v>
      </c>
      <c r="C39" s="78" t="s">
        <v>0</v>
      </c>
      <c r="D39" s="70">
        <v>1</v>
      </c>
      <c r="E39" s="70">
        <v>1</v>
      </c>
      <c r="F39" s="70">
        <v>1</v>
      </c>
      <c r="G39" s="70">
        <v>1</v>
      </c>
      <c r="H39" s="70">
        <v>1</v>
      </c>
      <c r="I39" s="70">
        <v>1</v>
      </c>
      <c r="J39" s="70">
        <v>1</v>
      </c>
      <c r="K39" s="70">
        <v>1</v>
      </c>
      <c r="L39" s="70">
        <v>1</v>
      </c>
      <c r="M39" s="70">
        <v>1</v>
      </c>
      <c r="N39" s="70">
        <v>1</v>
      </c>
      <c r="O39" s="70">
        <v>1</v>
      </c>
      <c r="P39" s="70">
        <v>1</v>
      </c>
      <c r="Q39" s="70">
        <v>1</v>
      </c>
      <c r="R39" s="70">
        <v>1</v>
      </c>
      <c r="S39" s="70">
        <v>1</v>
      </c>
      <c r="T39" s="70">
        <v>1</v>
      </c>
      <c r="U39" s="70">
        <v>1</v>
      </c>
      <c r="V39" s="70">
        <v>1</v>
      </c>
      <c r="W39" s="70">
        <v>1</v>
      </c>
      <c r="X39" s="70">
        <v>1</v>
      </c>
      <c r="Y39" s="70">
        <v>1</v>
      </c>
      <c r="Z39" s="70">
        <v>1</v>
      </c>
      <c r="AA39" s="70">
        <v>1</v>
      </c>
      <c r="AC39" s="113">
        <f t="shared" si="1"/>
        <v>1</v>
      </c>
      <c r="AD39" s="114">
        <f t="shared" si="2"/>
        <v>1</v>
      </c>
      <c r="AE39" s="114">
        <f t="shared" si="13"/>
        <v>24</v>
      </c>
      <c r="AF39" s="71">
        <f>SUMPRODUCT(AE39:AE41,Notes!$C$49:$C$51)</f>
        <v>8760</v>
      </c>
      <c r="AH39" s="122" t="s">
        <v>167</v>
      </c>
    </row>
    <row r="40" spans="1:37" x14ac:dyDescent="0.2">
      <c r="A40" s="68"/>
      <c r="B40" s="68"/>
      <c r="C40" s="78" t="s">
        <v>1</v>
      </c>
      <c r="D40" s="70">
        <v>1</v>
      </c>
      <c r="E40" s="70">
        <v>1</v>
      </c>
      <c r="F40" s="70">
        <v>1</v>
      </c>
      <c r="G40" s="70">
        <v>1</v>
      </c>
      <c r="H40" s="70">
        <v>1</v>
      </c>
      <c r="I40" s="70">
        <v>1</v>
      </c>
      <c r="J40" s="70">
        <v>1</v>
      </c>
      <c r="K40" s="70">
        <v>1</v>
      </c>
      <c r="L40" s="70">
        <v>1</v>
      </c>
      <c r="M40" s="70">
        <v>1</v>
      </c>
      <c r="N40" s="70">
        <v>1</v>
      </c>
      <c r="O40" s="70">
        <v>1</v>
      </c>
      <c r="P40" s="70">
        <v>1</v>
      </c>
      <c r="Q40" s="70">
        <v>1</v>
      </c>
      <c r="R40" s="70">
        <v>1</v>
      </c>
      <c r="S40" s="70">
        <v>1</v>
      </c>
      <c r="T40" s="70">
        <v>1</v>
      </c>
      <c r="U40" s="70">
        <v>1</v>
      </c>
      <c r="V40" s="70">
        <v>1</v>
      </c>
      <c r="W40" s="70">
        <v>1</v>
      </c>
      <c r="X40" s="70">
        <v>1</v>
      </c>
      <c r="Y40" s="70">
        <v>1</v>
      </c>
      <c r="Z40" s="70">
        <v>1</v>
      </c>
      <c r="AA40" s="70">
        <v>1</v>
      </c>
      <c r="AC40" s="113">
        <f t="shared" si="1"/>
        <v>1</v>
      </c>
      <c r="AD40" s="114">
        <f t="shared" si="2"/>
        <v>1</v>
      </c>
      <c r="AE40" s="114">
        <f t="shared" si="13"/>
        <v>24</v>
      </c>
      <c r="AF40" s="114"/>
      <c r="AH40" s="123" t="s">
        <v>168</v>
      </c>
    </row>
    <row r="41" spans="1:37" x14ac:dyDescent="0.2">
      <c r="A41" s="102"/>
      <c r="B41" s="102"/>
      <c r="C41" s="105" t="s">
        <v>2</v>
      </c>
      <c r="D41" s="104">
        <v>1</v>
      </c>
      <c r="E41" s="104">
        <v>1</v>
      </c>
      <c r="F41" s="104">
        <v>1</v>
      </c>
      <c r="G41" s="104">
        <v>1</v>
      </c>
      <c r="H41" s="104">
        <v>1</v>
      </c>
      <c r="I41" s="104">
        <v>1</v>
      </c>
      <c r="J41" s="104">
        <v>1</v>
      </c>
      <c r="K41" s="104">
        <v>1</v>
      </c>
      <c r="L41" s="104">
        <v>1</v>
      </c>
      <c r="M41" s="104">
        <v>1</v>
      </c>
      <c r="N41" s="104">
        <v>1</v>
      </c>
      <c r="O41" s="104">
        <v>1</v>
      </c>
      <c r="P41" s="104">
        <v>1</v>
      </c>
      <c r="Q41" s="104">
        <v>1</v>
      </c>
      <c r="R41" s="104">
        <v>1</v>
      </c>
      <c r="S41" s="104">
        <v>1</v>
      </c>
      <c r="T41" s="104">
        <v>1</v>
      </c>
      <c r="U41" s="104">
        <v>1</v>
      </c>
      <c r="V41" s="104">
        <v>1</v>
      </c>
      <c r="W41" s="104">
        <v>1</v>
      </c>
      <c r="X41" s="104">
        <v>1</v>
      </c>
      <c r="Y41" s="104">
        <v>1</v>
      </c>
      <c r="Z41" s="104">
        <v>1</v>
      </c>
      <c r="AA41" s="104">
        <v>1</v>
      </c>
      <c r="AC41" s="116">
        <f t="shared" si="1"/>
        <v>1</v>
      </c>
      <c r="AD41" s="117">
        <f t="shared" si="2"/>
        <v>1</v>
      </c>
      <c r="AE41" s="117">
        <f t="shared" si="13"/>
        <v>24</v>
      </c>
      <c r="AF41" s="117"/>
      <c r="AH41" s="127"/>
      <c r="AJ41" s="36"/>
    </row>
    <row r="42" spans="1:37" x14ac:dyDescent="0.2">
      <c r="AH42" s="35"/>
    </row>
    <row r="43" spans="1:37" x14ac:dyDescent="0.2">
      <c r="A43" s="31" t="s">
        <v>105</v>
      </c>
    </row>
    <row r="44" spans="1:37" x14ac:dyDescent="0.2">
      <c r="A44" s="32" t="s">
        <v>17</v>
      </c>
      <c r="C44" s="40" t="s">
        <v>19</v>
      </c>
    </row>
    <row r="45" spans="1:37" x14ac:dyDescent="0.2">
      <c r="O45" s="35" t="s">
        <v>5</v>
      </c>
      <c r="P45" s="35"/>
    </row>
    <row r="46" spans="1:37" x14ac:dyDescent="0.2">
      <c r="A46" s="36" t="s">
        <v>3</v>
      </c>
      <c r="B46" s="36" t="s">
        <v>103</v>
      </c>
      <c r="C46" s="82" t="s">
        <v>4</v>
      </c>
      <c r="D46" s="37">
        <v>1</v>
      </c>
      <c r="E46" s="37">
        <v>2</v>
      </c>
      <c r="F46" s="37">
        <v>3</v>
      </c>
      <c r="G46" s="37">
        <v>4</v>
      </c>
      <c r="H46" s="37">
        <v>5</v>
      </c>
      <c r="I46" s="37">
        <v>6</v>
      </c>
      <c r="J46" s="37">
        <v>7</v>
      </c>
      <c r="K46" s="37">
        <v>8</v>
      </c>
      <c r="L46" s="37">
        <v>9</v>
      </c>
      <c r="M46" s="37">
        <v>10</v>
      </c>
      <c r="N46" s="37">
        <v>11</v>
      </c>
      <c r="O46" s="37">
        <v>12</v>
      </c>
      <c r="P46" s="37">
        <v>13</v>
      </c>
      <c r="Q46" s="37">
        <v>14</v>
      </c>
      <c r="R46" s="37">
        <v>15</v>
      </c>
      <c r="S46" s="37">
        <v>16</v>
      </c>
      <c r="T46" s="37">
        <v>17</v>
      </c>
      <c r="U46" s="37">
        <v>18</v>
      </c>
      <c r="V46" s="37">
        <v>19</v>
      </c>
      <c r="W46" s="37">
        <v>20</v>
      </c>
      <c r="X46" s="37">
        <v>21</v>
      </c>
      <c r="Y46" s="37">
        <v>22</v>
      </c>
      <c r="Z46" s="37">
        <v>23</v>
      </c>
      <c r="AA46" s="37">
        <v>24</v>
      </c>
      <c r="AC46" s="64" t="s">
        <v>43</v>
      </c>
      <c r="AD46" s="37" t="s">
        <v>44</v>
      </c>
      <c r="AE46" s="64" t="s">
        <v>95</v>
      </c>
      <c r="AF46" s="37" t="s">
        <v>97</v>
      </c>
      <c r="AG46" s="45"/>
      <c r="AH46" s="40"/>
      <c r="AI46" s="40"/>
      <c r="AJ46" s="33"/>
    </row>
    <row r="47" spans="1:37" x14ac:dyDescent="0.2">
      <c r="A47" s="68" t="s">
        <v>30</v>
      </c>
      <c r="B47" s="68" t="s">
        <v>29</v>
      </c>
      <c r="C47" s="78" t="s">
        <v>0</v>
      </c>
      <c r="D47" s="70">
        <v>0.9</v>
      </c>
      <c r="E47" s="70">
        <v>0.9</v>
      </c>
      <c r="F47" s="70">
        <v>0.9</v>
      </c>
      <c r="G47" s="70">
        <v>0.9</v>
      </c>
      <c r="H47" s="70">
        <v>0.9</v>
      </c>
      <c r="I47" s="70">
        <v>0.9</v>
      </c>
      <c r="J47" s="70">
        <v>0.7</v>
      </c>
      <c r="K47" s="70">
        <v>0.4</v>
      </c>
      <c r="L47" s="70">
        <v>0.4</v>
      </c>
      <c r="M47" s="70">
        <v>0.2</v>
      </c>
      <c r="N47" s="70">
        <v>0.2</v>
      </c>
      <c r="O47" s="70">
        <v>0.2</v>
      </c>
      <c r="P47" s="70">
        <v>0.2</v>
      </c>
      <c r="Q47" s="70">
        <v>0.2</v>
      </c>
      <c r="R47" s="70">
        <v>0.2</v>
      </c>
      <c r="S47" s="70">
        <v>0.3</v>
      </c>
      <c r="T47" s="70">
        <v>0.5</v>
      </c>
      <c r="U47" s="70">
        <v>0.5</v>
      </c>
      <c r="V47" s="70">
        <v>0.5</v>
      </c>
      <c r="W47" s="70">
        <v>0.7</v>
      </c>
      <c r="X47" s="70">
        <v>0.7</v>
      </c>
      <c r="Y47" s="70">
        <v>0.8</v>
      </c>
      <c r="Z47" s="70">
        <v>0.9</v>
      </c>
      <c r="AA47" s="70">
        <v>0.9</v>
      </c>
      <c r="AC47" s="75">
        <f>MAX(D47:AA47)</f>
        <v>0.9</v>
      </c>
      <c r="AD47" s="46">
        <f>MIN(D47:AA47)</f>
        <v>0.2</v>
      </c>
      <c r="AE47" s="46">
        <f>SUM(D47:AA47)</f>
        <v>13.900000000000002</v>
      </c>
      <c r="AF47" s="39">
        <f>SUMPRODUCT(AE47:AE49,Notes!$C$49:$C$51)</f>
        <v>5073.5000000000009</v>
      </c>
      <c r="AG47" s="53"/>
      <c r="AH47" s="54"/>
      <c r="AJ47" s="55"/>
      <c r="AK47" s="55"/>
    </row>
    <row r="48" spans="1:37" x14ac:dyDescent="0.2">
      <c r="A48" s="68"/>
      <c r="B48" s="68"/>
      <c r="C48" s="78" t="s">
        <v>1</v>
      </c>
      <c r="D48" s="70">
        <v>0.9</v>
      </c>
      <c r="E48" s="70">
        <v>0.9</v>
      </c>
      <c r="F48" s="70">
        <v>0.9</v>
      </c>
      <c r="G48" s="70">
        <v>0.9</v>
      </c>
      <c r="H48" s="70">
        <v>0.9</v>
      </c>
      <c r="I48" s="70">
        <v>0.9</v>
      </c>
      <c r="J48" s="70">
        <v>0.7</v>
      </c>
      <c r="K48" s="70">
        <v>0.4</v>
      </c>
      <c r="L48" s="70">
        <v>0.4</v>
      </c>
      <c r="M48" s="70">
        <v>0.2</v>
      </c>
      <c r="N48" s="70">
        <v>0.2</v>
      </c>
      <c r="O48" s="70">
        <v>0.2</v>
      </c>
      <c r="P48" s="70">
        <v>0.2</v>
      </c>
      <c r="Q48" s="70">
        <v>0.2</v>
      </c>
      <c r="R48" s="70">
        <v>0.2</v>
      </c>
      <c r="S48" s="70">
        <v>0.3</v>
      </c>
      <c r="T48" s="70">
        <v>0.5</v>
      </c>
      <c r="U48" s="70">
        <v>0.5</v>
      </c>
      <c r="V48" s="70">
        <v>0.5</v>
      </c>
      <c r="W48" s="70">
        <v>0.7</v>
      </c>
      <c r="X48" s="70">
        <v>0.7</v>
      </c>
      <c r="Y48" s="70">
        <v>0.8</v>
      </c>
      <c r="Z48" s="70">
        <v>0.9</v>
      </c>
      <c r="AA48" s="70">
        <v>0.9</v>
      </c>
      <c r="AC48" s="75">
        <f t="shared" ref="AC48:AC85" si="14">MAX(D48:AA48)</f>
        <v>0.9</v>
      </c>
      <c r="AD48" s="46">
        <f t="shared" ref="AD48:AD85" si="15">MIN(D48:AA48)</f>
        <v>0.2</v>
      </c>
      <c r="AE48" s="46">
        <f t="shared" ref="AE48:AE79" si="16">SUM(D48:AA48)</f>
        <v>13.900000000000002</v>
      </c>
      <c r="AF48" s="46"/>
      <c r="AG48" s="53"/>
      <c r="AH48" s="54"/>
      <c r="AJ48" s="55"/>
      <c r="AK48" s="55"/>
    </row>
    <row r="49" spans="1:37" x14ac:dyDescent="0.2">
      <c r="A49" s="68"/>
      <c r="B49" s="68"/>
      <c r="C49" s="78" t="s">
        <v>2</v>
      </c>
      <c r="D49" s="70">
        <v>0.9</v>
      </c>
      <c r="E49" s="70">
        <v>0.9</v>
      </c>
      <c r="F49" s="70">
        <v>0.9</v>
      </c>
      <c r="G49" s="70">
        <v>0.9</v>
      </c>
      <c r="H49" s="70">
        <v>0.9</v>
      </c>
      <c r="I49" s="70">
        <v>0.9</v>
      </c>
      <c r="J49" s="70">
        <v>0.7</v>
      </c>
      <c r="K49" s="70">
        <v>0.4</v>
      </c>
      <c r="L49" s="70">
        <v>0.4</v>
      </c>
      <c r="M49" s="70">
        <v>0.2</v>
      </c>
      <c r="N49" s="70">
        <v>0.2</v>
      </c>
      <c r="O49" s="70">
        <v>0.2</v>
      </c>
      <c r="P49" s="70">
        <v>0.2</v>
      </c>
      <c r="Q49" s="70">
        <v>0.2</v>
      </c>
      <c r="R49" s="70">
        <v>0.2</v>
      </c>
      <c r="S49" s="70">
        <v>0.3</v>
      </c>
      <c r="T49" s="70">
        <v>0.5</v>
      </c>
      <c r="U49" s="70">
        <v>0.5</v>
      </c>
      <c r="V49" s="70">
        <v>0.5</v>
      </c>
      <c r="W49" s="70">
        <v>0.7</v>
      </c>
      <c r="X49" s="70">
        <v>0.7</v>
      </c>
      <c r="Y49" s="70">
        <v>0.8</v>
      </c>
      <c r="Z49" s="70">
        <v>0.9</v>
      </c>
      <c r="AA49" s="70">
        <v>0.9</v>
      </c>
      <c r="AC49" s="106">
        <f t="shared" si="14"/>
        <v>0.9</v>
      </c>
      <c r="AD49" s="50">
        <f t="shared" si="15"/>
        <v>0.2</v>
      </c>
      <c r="AE49" s="50">
        <f t="shared" si="16"/>
        <v>13.900000000000002</v>
      </c>
      <c r="AF49" s="50"/>
      <c r="AG49" s="53"/>
      <c r="AH49" s="54"/>
      <c r="AJ49" s="55"/>
      <c r="AK49" s="55"/>
    </row>
    <row r="50" spans="1:37" x14ac:dyDescent="0.2">
      <c r="A50" s="32" t="s">
        <v>31</v>
      </c>
      <c r="B50" s="32" t="s">
        <v>29</v>
      </c>
      <c r="C50" s="40" t="s">
        <v>0</v>
      </c>
      <c r="D50" s="41">
        <v>0.1</v>
      </c>
      <c r="E50" s="41">
        <v>0.1</v>
      </c>
      <c r="F50" s="41">
        <v>0.1</v>
      </c>
      <c r="G50" s="41">
        <v>0.1</v>
      </c>
      <c r="H50" s="41">
        <v>0.1</v>
      </c>
      <c r="I50" s="41">
        <v>0.3</v>
      </c>
      <c r="J50" s="41">
        <v>0.45</v>
      </c>
      <c r="K50" s="41">
        <v>0.45</v>
      </c>
      <c r="L50" s="41">
        <v>0.45</v>
      </c>
      <c r="M50" s="41">
        <v>0.45</v>
      </c>
      <c r="N50" s="41">
        <v>0.3</v>
      </c>
      <c r="O50" s="41">
        <v>0.3</v>
      </c>
      <c r="P50" s="41">
        <v>0.3</v>
      </c>
      <c r="Q50" s="41">
        <v>0.3</v>
      </c>
      <c r="R50" s="41">
        <v>0.3</v>
      </c>
      <c r="S50" s="41">
        <v>0.3</v>
      </c>
      <c r="T50" s="41">
        <v>0.3</v>
      </c>
      <c r="U50" s="41">
        <v>0.3</v>
      </c>
      <c r="V50" s="41">
        <v>0.6</v>
      </c>
      <c r="W50" s="41">
        <v>0.8</v>
      </c>
      <c r="X50" s="41">
        <v>0.9</v>
      </c>
      <c r="Y50" s="41">
        <v>0.8</v>
      </c>
      <c r="Z50" s="41">
        <v>0.6</v>
      </c>
      <c r="AA50" s="41">
        <v>0.3</v>
      </c>
      <c r="AC50" s="75">
        <f t="shared" si="14"/>
        <v>0.9</v>
      </c>
      <c r="AD50" s="46">
        <f t="shared" si="15"/>
        <v>0.1</v>
      </c>
      <c r="AE50" s="46">
        <f t="shared" si="16"/>
        <v>9</v>
      </c>
      <c r="AF50" s="39">
        <f>SUMPRODUCT(AE50:AE52,Notes!$C$49:$C$51)</f>
        <v>3285</v>
      </c>
      <c r="AG50" s="53"/>
      <c r="AH50" s="54"/>
      <c r="AJ50" s="55"/>
      <c r="AK50" s="55"/>
    </row>
    <row r="51" spans="1:37" x14ac:dyDescent="0.2">
      <c r="C51" s="40" t="s">
        <v>1</v>
      </c>
      <c r="D51" s="41">
        <v>0.1</v>
      </c>
      <c r="E51" s="41">
        <v>0.1</v>
      </c>
      <c r="F51" s="41">
        <v>0.1</v>
      </c>
      <c r="G51" s="41">
        <v>0.1</v>
      </c>
      <c r="H51" s="41">
        <v>0.1</v>
      </c>
      <c r="I51" s="41">
        <v>0.3</v>
      </c>
      <c r="J51" s="41">
        <v>0.45</v>
      </c>
      <c r="K51" s="41">
        <v>0.45</v>
      </c>
      <c r="L51" s="41">
        <v>0.45</v>
      </c>
      <c r="M51" s="41">
        <v>0.45</v>
      </c>
      <c r="N51" s="41">
        <v>0.3</v>
      </c>
      <c r="O51" s="41">
        <v>0.3</v>
      </c>
      <c r="P51" s="41">
        <v>0.3</v>
      </c>
      <c r="Q51" s="41">
        <v>0.3</v>
      </c>
      <c r="R51" s="41">
        <v>0.3</v>
      </c>
      <c r="S51" s="41">
        <v>0.3</v>
      </c>
      <c r="T51" s="41">
        <v>0.3</v>
      </c>
      <c r="U51" s="41">
        <v>0.3</v>
      </c>
      <c r="V51" s="41">
        <v>0.6</v>
      </c>
      <c r="W51" s="41">
        <v>0.8</v>
      </c>
      <c r="X51" s="41">
        <v>0.9</v>
      </c>
      <c r="Y51" s="41">
        <v>0.8</v>
      </c>
      <c r="Z51" s="41">
        <v>0.6</v>
      </c>
      <c r="AA51" s="41">
        <v>0.3</v>
      </c>
      <c r="AC51" s="75">
        <f t="shared" si="14"/>
        <v>0.9</v>
      </c>
      <c r="AD51" s="46">
        <f t="shared" si="15"/>
        <v>0.1</v>
      </c>
      <c r="AE51" s="46">
        <f t="shared" si="16"/>
        <v>9</v>
      </c>
      <c r="AF51" s="46"/>
      <c r="AG51" s="53"/>
      <c r="AH51" s="54"/>
      <c r="AJ51" s="55"/>
      <c r="AK51" s="55"/>
    </row>
    <row r="52" spans="1:37" x14ac:dyDescent="0.2">
      <c r="C52" s="40" t="s">
        <v>2</v>
      </c>
      <c r="D52" s="41">
        <v>0.1</v>
      </c>
      <c r="E52" s="41">
        <v>0.1</v>
      </c>
      <c r="F52" s="41">
        <v>0.1</v>
      </c>
      <c r="G52" s="41">
        <v>0.1</v>
      </c>
      <c r="H52" s="41">
        <v>0.1</v>
      </c>
      <c r="I52" s="41">
        <v>0.3</v>
      </c>
      <c r="J52" s="41">
        <v>0.45</v>
      </c>
      <c r="K52" s="41">
        <v>0.45</v>
      </c>
      <c r="L52" s="41">
        <v>0.45</v>
      </c>
      <c r="M52" s="41">
        <v>0.45</v>
      </c>
      <c r="N52" s="41">
        <v>0.3</v>
      </c>
      <c r="O52" s="41">
        <v>0.3</v>
      </c>
      <c r="P52" s="41">
        <v>0.3</v>
      </c>
      <c r="Q52" s="41">
        <v>0.3</v>
      </c>
      <c r="R52" s="41">
        <v>0.3</v>
      </c>
      <c r="S52" s="41">
        <v>0.3</v>
      </c>
      <c r="T52" s="41">
        <v>0.3</v>
      </c>
      <c r="U52" s="41">
        <v>0.3</v>
      </c>
      <c r="V52" s="41">
        <v>0.6</v>
      </c>
      <c r="W52" s="41">
        <v>0.8</v>
      </c>
      <c r="X52" s="41">
        <v>0.9</v>
      </c>
      <c r="Y52" s="41">
        <v>0.8</v>
      </c>
      <c r="Z52" s="41">
        <v>0.6</v>
      </c>
      <c r="AA52" s="41">
        <v>0.3</v>
      </c>
      <c r="AC52" s="106">
        <f t="shared" si="14"/>
        <v>0.9</v>
      </c>
      <c r="AD52" s="50">
        <f t="shared" si="15"/>
        <v>0.1</v>
      </c>
      <c r="AE52" s="50">
        <f t="shared" si="16"/>
        <v>9</v>
      </c>
      <c r="AF52" s="50"/>
      <c r="AG52" s="53"/>
      <c r="AH52" s="54"/>
      <c r="AJ52" s="55"/>
      <c r="AK52" s="55"/>
    </row>
    <row r="53" spans="1:37" x14ac:dyDescent="0.2">
      <c r="A53" s="68" t="s">
        <v>32</v>
      </c>
      <c r="B53" s="68" t="s">
        <v>29</v>
      </c>
      <c r="C53" s="78" t="s">
        <v>0</v>
      </c>
      <c r="D53" s="70">
        <v>0.1</v>
      </c>
      <c r="E53" s="70">
        <v>0.1</v>
      </c>
      <c r="F53" s="70">
        <v>0.1</v>
      </c>
      <c r="G53" s="70">
        <v>0.1</v>
      </c>
      <c r="H53" s="70">
        <v>0.1</v>
      </c>
      <c r="I53" s="70">
        <v>0.3</v>
      </c>
      <c r="J53" s="70">
        <v>0.45</v>
      </c>
      <c r="K53" s="70">
        <v>0.45</v>
      </c>
      <c r="L53" s="70">
        <v>0.45</v>
      </c>
      <c r="M53" s="70">
        <v>0.45</v>
      </c>
      <c r="N53" s="70">
        <v>0.3</v>
      </c>
      <c r="O53" s="70">
        <v>0.3</v>
      </c>
      <c r="P53" s="70">
        <v>0.3</v>
      </c>
      <c r="Q53" s="70">
        <v>0.3</v>
      </c>
      <c r="R53" s="70">
        <v>0.3</v>
      </c>
      <c r="S53" s="70">
        <v>0.3</v>
      </c>
      <c r="T53" s="70">
        <v>0.3</v>
      </c>
      <c r="U53" s="70">
        <v>0.3</v>
      </c>
      <c r="V53" s="70">
        <v>0.6</v>
      </c>
      <c r="W53" s="70">
        <v>0.8</v>
      </c>
      <c r="X53" s="70">
        <v>0.9</v>
      </c>
      <c r="Y53" s="70">
        <v>0.8</v>
      </c>
      <c r="Z53" s="70">
        <v>0.6</v>
      </c>
      <c r="AA53" s="70">
        <v>0.3</v>
      </c>
      <c r="AC53" s="75">
        <f t="shared" si="14"/>
        <v>0.9</v>
      </c>
      <c r="AD53" s="46">
        <f t="shared" si="15"/>
        <v>0.1</v>
      </c>
      <c r="AE53" s="46">
        <f t="shared" si="16"/>
        <v>9</v>
      </c>
      <c r="AF53" s="39">
        <f>SUMPRODUCT(AE53:AE55,Notes!$C$49:$C$51)</f>
        <v>3285</v>
      </c>
      <c r="AG53" s="53"/>
      <c r="AH53" s="54"/>
      <c r="AJ53" s="55"/>
      <c r="AK53" s="55"/>
    </row>
    <row r="54" spans="1:37" x14ac:dyDescent="0.2">
      <c r="A54" s="68"/>
      <c r="B54" s="68"/>
      <c r="C54" s="78" t="s">
        <v>1</v>
      </c>
      <c r="D54" s="70">
        <v>0.1</v>
      </c>
      <c r="E54" s="70">
        <v>0.1</v>
      </c>
      <c r="F54" s="70">
        <v>0.1</v>
      </c>
      <c r="G54" s="70">
        <v>0.1</v>
      </c>
      <c r="H54" s="70">
        <v>0.1</v>
      </c>
      <c r="I54" s="70">
        <v>0.3</v>
      </c>
      <c r="J54" s="70">
        <v>0.45</v>
      </c>
      <c r="K54" s="70">
        <v>0.45</v>
      </c>
      <c r="L54" s="70">
        <v>0.45</v>
      </c>
      <c r="M54" s="70">
        <v>0.45</v>
      </c>
      <c r="N54" s="70">
        <v>0.3</v>
      </c>
      <c r="O54" s="70">
        <v>0.3</v>
      </c>
      <c r="P54" s="70">
        <v>0.3</v>
      </c>
      <c r="Q54" s="70">
        <v>0.3</v>
      </c>
      <c r="R54" s="70">
        <v>0.3</v>
      </c>
      <c r="S54" s="70">
        <v>0.3</v>
      </c>
      <c r="T54" s="70">
        <v>0.3</v>
      </c>
      <c r="U54" s="70">
        <v>0.3</v>
      </c>
      <c r="V54" s="70">
        <v>0.6</v>
      </c>
      <c r="W54" s="70">
        <v>0.8</v>
      </c>
      <c r="X54" s="70">
        <v>0.9</v>
      </c>
      <c r="Y54" s="70">
        <v>0.8</v>
      </c>
      <c r="Z54" s="70">
        <v>0.6</v>
      </c>
      <c r="AA54" s="70">
        <v>0.3</v>
      </c>
      <c r="AC54" s="75">
        <f t="shared" si="14"/>
        <v>0.9</v>
      </c>
      <c r="AD54" s="46">
        <f t="shared" si="15"/>
        <v>0.1</v>
      </c>
      <c r="AE54" s="46">
        <f t="shared" si="16"/>
        <v>9</v>
      </c>
      <c r="AF54" s="46"/>
      <c r="AG54" s="53"/>
      <c r="AH54" s="54"/>
      <c r="AJ54" s="55"/>
      <c r="AK54" s="55"/>
    </row>
    <row r="55" spans="1:37" x14ac:dyDescent="0.2">
      <c r="A55" s="68"/>
      <c r="B55" s="68"/>
      <c r="C55" s="78" t="s">
        <v>2</v>
      </c>
      <c r="D55" s="70">
        <v>0.1</v>
      </c>
      <c r="E55" s="70">
        <v>0.1</v>
      </c>
      <c r="F55" s="70">
        <v>0.1</v>
      </c>
      <c r="G55" s="70">
        <v>0.1</v>
      </c>
      <c r="H55" s="70">
        <v>0.1</v>
      </c>
      <c r="I55" s="70">
        <v>0.3</v>
      </c>
      <c r="J55" s="70">
        <v>0.45</v>
      </c>
      <c r="K55" s="70">
        <v>0.45</v>
      </c>
      <c r="L55" s="70">
        <v>0.45</v>
      </c>
      <c r="M55" s="70">
        <v>0.45</v>
      </c>
      <c r="N55" s="70">
        <v>0.3</v>
      </c>
      <c r="O55" s="70">
        <v>0.3</v>
      </c>
      <c r="P55" s="70">
        <v>0.3</v>
      </c>
      <c r="Q55" s="70">
        <v>0.3</v>
      </c>
      <c r="R55" s="70">
        <v>0.3</v>
      </c>
      <c r="S55" s="70">
        <v>0.3</v>
      </c>
      <c r="T55" s="70">
        <v>0.3</v>
      </c>
      <c r="U55" s="70">
        <v>0.3</v>
      </c>
      <c r="V55" s="70">
        <v>0.6</v>
      </c>
      <c r="W55" s="70">
        <v>0.8</v>
      </c>
      <c r="X55" s="70">
        <v>0.9</v>
      </c>
      <c r="Y55" s="70">
        <v>0.8</v>
      </c>
      <c r="Z55" s="70">
        <v>0.6</v>
      </c>
      <c r="AA55" s="70">
        <v>0.3</v>
      </c>
      <c r="AC55" s="106">
        <f t="shared" si="14"/>
        <v>0.9</v>
      </c>
      <c r="AD55" s="50">
        <f t="shared" si="15"/>
        <v>0.1</v>
      </c>
      <c r="AE55" s="50">
        <f t="shared" si="16"/>
        <v>9</v>
      </c>
      <c r="AF55" s="50"/>
      <c r="AG55" s="53"/>
      <c r="AH55" s="54"/>
      <c r="AJ55" s="55"/>
      <c r="AK55" s="55"/>
    </row>
    <row r="56" spans="1:37" x14ac:dyDescent="0.2">
      <c r="A56" s="32" t="s">
        <v>35</v>
      </c>
      <c r="B56" s="32" t="s">
        <v>29</v>
      </c>
      <c r="C56" s="40" t="s">
        <v>0</v>
      </c>
      <c r="D56" s="41">
        <v>0.25</v>
      </c>
      <c r="E56" s="41">
        <v>0.25</v>
      </c>
      <c r="F56" s="41">
        <v>0.25</v>
      </c>
      <c r="G56" s="41">
        <v>0.25</v>
      </c>
      <c r="H56" s="41">
        <v>0.25</v>
      </c>
      <c r="I56" s="41">
        <v>0.25</v>
      </c>
      <c r="J56" s="41">
        <v>0.25</v>
      </c>
      <c r="K56" s="41">
        <v>0.25</v>
      </c>
      <c r="L56" s="41">
        <v>0.25</v>
      </c>
      <c r="M56" s="41">
        <v>0.25</v>
      </c>
      <c r="N56" s="41">
        <v>0.25</v>
      </c>
      <c r="O56" s="41">
        <v>0.25</v>
      </c>
      <c r="P56" s="41">
        <v>0.25</v>
      </c>
      <c r="Q56" s="41">
        <v>0.25</v>
      </c>
      <c r="R56" s="41">
        <v>0.25</v>
      </c>
      <c r="S56" s="41">
        <v>0.25</v>
      </c>
      <c r="T56" s="41">
        <v>0.25</v>
      </c>
      <c r="U56" s="41">
        <v>0.25</v>
      </c>
      <c r="V56" s="41">
        <v>0.25</v>
      </c>
      <c r="W56" s="41">
        <v>0.25</v>
      </c>
      <c r="X56" s="41">
        <v>0.25</v>
      </c>
      <c r="Y56" s="41">
        <v>0.25</v>
      </c>
      <c r="Z56" s="41">
        <v>0.25</v>
      </c>
      <c r="AA56" s="41">
        <v>0.25</v>
      </c>
      <c r="AC56" s="80">
        <f>MAX(D56:AA56)</f>
        <v>0.25</v>
      </c>
      <c r="AD56" s="47">
        <f>MIN(D56:AA56)</f>
        <v>0.25</v>
      </c>
      <c r="AE56" s="47">
        <f>SUM(D56:AA56)</f>
        <v>6</v>
      </c>
      <c r="AF56" s="39">
        <f>SUMPRODUCT(AE56:AE58,Notes!$C$49:$C$51)</f>
        <v>2190</v>
      </c>
      <c r="AG56" s="53"/>
      <c r="AH56" s="54"/>
      <c r="AJ56" s="55"/>
      <c r="AK56" s="55"/>
    </row>
    <row r="57" spans="1:37" x14ac:dyDescent="0.2">
      <c r="C57" s="40" t="s">
        <v>1</v>
      </c>
      <c r="D57" s="41">
        <v>0.25</v>
      </c>
      <c r="E57" s="41">
        <v>0.25</v>
      </c>
      <c r="F57" s="41">
        <v>0.25</v>
      </c>
      <c r="G57" s="41">
        <v>0.25</v>
      </c>
      <c r="H57" s="41">
        <v>0.25</v>
      </c>
      <c r="I57" s="41">
        <v>0.25</v>
      </c>
      <c r="J57" s="41">
        <v>0.25</v>
      </c>
      <c r="K57" s="41">
        <v>0.25</v>
      </c>
      <c r="L57" s="41">
        <v>0.25</v>
      </c>
      <c r="M57" s="41">
        <v>0.25</v>
      </c>
      <c r="N57" s="41">
        <v>0.25</v>
      </c>
      <c r="O57" s="41">
        <v>0.25</v>
      </c>
      <c r="P57" s="41">
        <v>0.25</v>
      </c>
      <c r="Q57" s="41">
        <v>0.25</v>
      </c>
      <c r="R57" s="41">
        <v>0.25</v>
      </c>
      <c r="S57" s="41">
        <v>0.25</v>
      </c>
      <c r="T57" s="41">
        <v>0.25</v>
      </c>
      <c r="U57" s="41">
        <v>0.25</v>
      </c>
      <c r="V57" s="41">
        <v>0.25</v>
      </c>
      <c r="W57" s="41">
        <v>0.25</v>
      </c>
      <c r="X57" s="41">
        <v>0.25</v>
      </c>
      <c r="Y57" s="41">
        <v>0.25</v>
      </c>
      <c r="Z57" s="41">
        <v>0.25</v>
      </c>
      <c r="AA57" s="41">
        <v>0.25</v>
      </c>
      <c r="AC57" s="80">
        <f>MAX(D57:AA57)</f>
        <v>0.25</v>
      </c>
      <c r="AD57" s="47">
        <f>MIN(D57:AA57)</f>
        <v>0.25</v>
      </c>
      <c r="AE57" s="47">
        <f>SUM(D57:AA57)</f>
        <v>6</v>
      </c>
      <c r="AF57" s="47"/>
      <c r="AG57" s="53"/>
      <c r="AH57" s="54"/>
      <c r="AJ57" s="55"/>
      <c r="AK57" s="55"/>
    </row>
    <row r="58" spans="1:37" x14ac:dyDescent="0.2">
      <c r="C58" s="40" t="s">
        <v>2</v>
      </c>
      <c r="D58" s="41">
        <v>0.25</v>
      </c>
      <c r="E58" s="41">
        <v>0.25</v>
      </c>
      <c r="F58" s="41">
        <v>0.25</v>
      </c>
      <c r="G58" s="41">
        <v>0.25</v>
      </c>
      <c r="H58" s="41">
        <v>0.25</v>
      </c>
      <c r="I58" s="41">
        <v>0.25</v>
      </c>
      <c r="J58" s="41">
        <v>0.25</v>
      </c>
      <c r="K58" s="41">
        <v>0.25</v>
      </c>
      <c r="L58" s="41">
        <v>0.25</v>
      </c>
      <c r="M58" s="41">
        <v>0.25</v>
      </c>
      <c r="N58" s="41">
        <v>0.25</v>
      </c>
      <c r="O58" s="41">
        <v>0.25</v>
      </c>
      <c r="P58" s="41">
        <v>0.25</v>
      </c>
      <c r="Q58" s="41">
        <v>0.25</v>
      </c>
      <c r="R58" s="41">
        <v>0.25</v>
      </c>
      <c r="S58" s="41">
        <v>0.25</v>
      </c>
      <c r="T58" s="41">
        <v>0.25</v>
      </c>
      <c r="U58" s="41">
        <v>0.25</v>
      </c>
      <c r="V58" s="41">
        <v>0.25</v>
      </c>
      <c r="W58" s="41">
        <v>0.25</v>
      </c>
      <c r="X58" s="41">
        <v>0.25</v>
      </c>
      <c r="Y58" s="41">
        <v>0.25</v>
      </c>
      <c r="Z58" s="41">
        <v>0.25</v>
      </c>
      <c r="AA58" s="41">
        <v>0.25</v>
      </c>
      <c r="AC58" s="107">
        <f>MAX(D58:AA58)</f>
        <v>0.25</v>
      </c>
      <c r="AD58" s="108">
        <f>MIN(D58:AA58)</f>
        <v>0.25</v>
      </c>
      <c r="AE58" s="108">
        <f>SUM(D58:AA58)</f>
        <v>6</v>
      </c>
      <c r="AF58" s="108"/>
      <c r="AG58" s="53"/>
      <c r="AH58" s="54"/>
      <c r="AJ58" s="55"/>
      <c r="AK58" s="55"/>
    </row>
    <row r="59" spans="1:37" x14ac:dyDescent="0.2">
      <c r="A59" s="68" t="s">
        <v>25</v>
      </c>
      <c r="B59" s="68" t="s">
        <v>37</v>
      </c>
      <c r="C59" s="78" t="s">
        <v>0</v>
      </c>
      <c r="D59" s="71">
        <v>1</v>
      </c>
      <c r="E59" s="71">
        <v>1</v>
      </c>
      <c r="F59" s="71">
        <v>1</v>
      </c>
      <c r="G59" s="71">
        <v>1</v>
      </c>
      <c r="H59" s="71">
        <v>1</v>
      </c>
      <c r="I59" s="71">
        <v>1</v>
      </c>
      <c r="J59" s="71">
        <v>1</v>
      </c>
      <c r="K59" s="71">
        <v>1</v>
      </c>
      <c r="L59" s="71">
        <v>1</v>
      </c>
      <c r="M59" s="71">
        <v>1</v>
      </c>
      <c r="N59" s="71">
        <v>1</v>
      </c>
      <c r="O59" s="71">
        <v>1</v>
      </c>
      <c r="P59" s="71">
        <v>1</v>
      </c>
      <c r="Q59" s="71">
        <v>1</v>
      </c>
      <c r="R59" s="71">
        <v>1</v>
      </c>
      <c r="S59" s="71">
        <v>1</v>
      </c>
      <c r="T59" s="71">
        <v>1</v>
      </c>
      <c r="U59" s="71">
        <v>1</v>
      </c>
      <c r="V59" s="71">
        <v>1</v>
      </c>
      <c r="W59" s="71">
        <v>1</v>
      </c>
      <c r="X59" s="71">
        <v>1</v>
      </c>
      <c r="Y59" s="71">
        <v>1</v>
      </c>
      <c r="Z59" s="71">
        <v>1</v>
      </c>
      <c r="AA59" s="71">
        <v>1</v>
      </c>
      <c r="AC59" s="76">
        <f t="shared" si="14"/>
        <v>1</v>
      </c>
      <c r="AD59" s="42">
        <f t="shared" si="15"/>
        <v>1</v>
      </c>
      <c r="AE59" s="46">
        <f t="shared" si="16"/>
        <v>24</v>
      </c>
      <c r="AF59" s="39">
        <f>SUMPRODUCT(AE59:AE61,Notes!$C$49:$C$51)</f>
        <v>8760</v>
      </c>
      <c r="AG59" s="57"/>
      <c r="AH59" s="58"/>
      <c r="AJ59" s="55"/>
      <c r="AK59" s="55"/>
    </row>
    <row r="60" spans="1:37" x14ac:dyDescent="0.2">
      <c r="A60" s="68"/>
      <c r="B60" s="68"/>
      <c r="C60" s="78" t="s">
        <v>1</v>
      </c>
      <c r="D60" s="71">
        <v>1</v>
      </c>
      <c r="E60" s="71">
        <v>1</v>
      </c>
      <c r="F60" s="71">
        <v>1</v>
      </c>
      <c r="G60" s="71">
        <v>1</v>
      </c>
      <c r="H60" s="71">
        <v>1</v>
      </c>
      <c r="I60" s="71">
        <v>1</v>
      </c>
      <c r="J60" s="71">
        <v>1</v>
      </c>
      <c r="K60" s="71">
        <v>1</v>
      </c>
      <c r="L60" s="71">
        <v>1</v>
      </c>
      <c r="M60" s="71">
        <v>1</v>
      </c>
      <c r="N60" s="71">
        <v>1</v>
      </c>
      <c r="O60" s="71">
        <v>1</v>
      </c>
      <c r="P60" s="71">
        <v>1</v>
      </c>
      <c r="Q60" s="71">
        <v>1</v>
      </c>
      <c r="R60" s="71">
        <v>1</v>
      </c>
      <c r="S60" s="71">
        <v>1</v>
      </c>
      <c r="T60" s="71">
        <v>1</v>
      </c>
      <c r="U60" s="71">
        <v>1</v>
      </c>
      <c r="V60" s="71">
        <v>1</v>
      </c>
      <c r="W60" s="71">
        <v>1</v>
      </c>
      <c r="X60" s="71">
        <v>1</v>
      </c>
      <c r="Y60" s="71">
        <v>1</v>
      </c>
      <c r="Z60" s="71">
        <v>1</v>
      </c>
      <c r="AA60" s="71">
        <v>1</v>
      </c>
      <c r="AC60" s="76">
        <f t="shared" si="14"/>
        <v>1</v>
      </c>
      <c r="AD60" s="42">
        <f t="shared" si="15"/>
        <v>1</v>
      </c>
      <c r="AE60" s="46">
        <f t="shared" si="16"/>
        <v>24</v>
      </c>
      <c r="AF60" s="46"/>
      <c r="AG60" s="57"/>
      <c r="AH60" s="58"/>
      <c r="AJ60" s="55"/>
      <c r="AK60" s="55"/>
    </row>
    <row r="61" spans="1:37" x14ac:dyDescent="0.2">
      <c r="A61" s="68"/>
      <c r="B61" s="68"/>
      <c r="C61" s="78" t="s">
        <v>2</v>
      </c>
      <c r="D61" s="71">
        <v>1</v>
      </c>
      <c r="E61" s="71">
        <v>1</v>
      </c>
      <c r="F61" s="71">
        <v>1</v>
      </c>
      <c r="G61" s="71">
        <v>1</v>
      </c>
      <c r="H61" s="71">
        <v>1</v>
      </c>
      <c r="I61" s="71">
        <v>1</v>
      </c>
      <c r="J61" s="71">
        <v>1</v>
      </c>
      <c r="K61" s="71">
        <v>1</v>
      </c>
      <c r="L61" s="71">
        <v>1</v>
      </c>
      <c r="M61" s="71">
        <v>1</v>
      </c>
      <c r="N61" s="71">
        <v>1</v>
      </c>
      <c r="O61" s="71">
        <v>1</v>
      </c>
      <c r="P61" s="71">
        <v>1</v>
      </c>
      <c r="Q61" s="71">
        <v>1</v>
      </c>
      <c r="R61" s="71">
        <v>1</v>
      </c>
      <c r="S61" s="71">
        <v>1</v>
      </c>
      <c r="T61" s="71">
        <v>1</v>
      </c>
      <c r="U61" s="71">
        <v>1</v>
      </c>
      <c r="V61" s="71">
        <v>1</v>
      </c>
      <c r="W61" s="71">
        <v>1</v>
      </c>
      <c r="X61" s="71">
        <v>1</v>
      </c>
      <c r="Y61" s="71">
        <v>1</v>
      </c>
      <c r="Z61" s="71">
        <v>1</v>
      </c>
      <c r="AA61" s="71">
        <v>1</v>
      </c>
      <c r="AC61" s="109">
        <f t="shared" si="14"/>
        <v>1</v>
      </c>
      <c r="AD61" s="86">
        <f t="shared" si="15"/>
        <v>1</v>
      </c>
      <c r="AE61" s="50">
        <f t="shared" si="16"/>
        <v>24</v>
      </c>
      <c r="AF61" s="50"/>
      <c r="AG61" s="57"/>
      <c r="AH61" s="58"/>
      <c r="AJ61" s="55"/>
      <c r="AK61" s="55"/>
    </row>
    <row r="62" spans="1:37" x14ac:dyDescent="0.2">
      <c r="A62" s="32" t="s">
        <v>26</v>
      </c>
      <c r="B62" s="32" t="s">
        <v>36</v>
      </c>
      <c r="C62" s="40" t="s">
        <v>0</v>
      </c>
      <c r="D62" s="42">
        <v>78</v>
      </c>
      <c r="E62" s="42">
        <v>78</v>
      </c>
      <c r="F62" s="42">
        <v>78</v>
      </c>
      <c r="G62" s="42">
        <v>78</v>
      </c>
      <c r="H62" s="42">
        <v>78</v>
      </c>
      <c r="I62" s="42">
        <v>78</v>
      </c>
      <c r="J62" s="42">
        <v>78</v>
      </c>
      <c r="K62" s="42">
        <v>78</v>
      </c>
      <c r="L62" s="42">
        <v>78</v>
      </c>
      <c r="M62" s="42">
        <v>78</v>
      </c>
      <c r="N62" s="42">
        <v>78</v>
      </c>
      <c r="O62" s="42">
        <v>78</v>
      </c>
      <c r="P62" s="42">
        <v>78</v>
      </c>
      <c r="Q62" s="42">
        <v>78</v>
      </c>
      <c r="R62" s="42">
        <v>78</v>
      </c>
      <c r="S62" s="42">
        <v>78</v>
      </c>
      <c r="T62" s="42">
        <v>78</v>
      </c>
      <c r="U62" s="42">
        <v>78</v>
      </c>
      <c r="V62" s="42">
        <v>78</v>
      </c>
      <c r="W62" s="42">
        <v>78</v>
      </c>
      <c r="X62" s="42">
        <v>78</v>
      </c>
      <c r="Y62" s="42">
        <v>78</v>
      </c>
      <c r="Z62" s="42">
        <v>78</v>
      </c>
      <c r="AA62" s="42">
        <v>78</v>
      </c>
      <c r="AC62" s="76">
        <f t="shared" ref="AC62:AC67" si="17">MAX(D62:AA62)</f>
        <v>78</v>
      </c>
      <c r="AD62" s="42">
        <f t="shared" ref="AD62:AD67" si="18">MIN(D62:AA62)</f>
        <v>78</v>
      </c>
      <c r="AE62" s="43">
        <f t="shared" ref="AE62:AE67" si="19">AVERAGE(D62:AA62)</f>
        <v>78</v>
      </c>
      <c r="AF62" s="46"/>
      <c r="AG62" s="57"/>
      <c r="AH62" s="58"/>
      <c r="AJ62" s="55"/>
      <c r="AK62" s="55"/>
    </row>
    <row r="63" spans="1:37" x14ac:dyDescent="0.2">
      <c r="C63" s="40" t="s">
        <v>1</v>
      </c>
      <c r="D63" s="42">
        <v>78</v>
      </c>
      <c r="E63" s="42">
        <v>78</v>
      </c>
      <c r="F63" s="42">
        <v>78</v>
      </c>
      <c r="G63" s="42">
        <v>78</v>
      </c>
      <c r="H63" s="42">
        <v>78</v>
      </c>
      <c r="I63" s="42">
        <v>78</v>
      </c>
      <c r="J63" s="42">
        <v>78</v>
      </c>
      <c r="K63" s="42">
        <v>78</v>
      </c>
      <c r="L63" s="42">
        <v>78</v>
      </c>
      <c r="M63" s="42">
        <v>78</v>
      </c>
      <c r="N63" s="42">
        <v>78</v>
      </c>
      <c r="O63" s="42">
        <v>78</v>
      </c>
      <c r="P63" s="42">
        <v>78</v>
      </c>
      <c r="Q63" s="42">
        <v>78</v>
      </c>
      <c r="R63" s="42">
        <v>78</v>
      </c>
      <c r="S63" s="42">
        <v>78</v>
      </c>
      <c r="T63" s="42">
        <v>78</v>
      </c>
      <c r="U63" s="42">
        <v>78</v>
      </c>
      <c r="V63" s="42">
        <v>78</v>
      </c>
      <c r="W63" s="42">
        <v>78</v>
      </c>
      <c r="X63" s="42">
        <v>78</v>
      </c>
      <c r="Y63" s="42">
        <v>78</v>
      </c>
      <c r="Z63" s="42">
        <v>78</v>
      </c>
      <c r="AA63" s="42">
        <v>78</v>
      </c>
      <c r="AC63" s="76">
        <f t="shared" si="17"/>
        <v>78</v>
      </c>
      <c r="AD63" s="42">
        <f t="shared" si="18"/>
        <v>78</v>
      </c>
      <c r="AE63" s="43">
        <f t="shared" si="19"/>
        <v>78</v>
      </c>
      <c r="AF63" s="46"/>
      <c r="AG63" s="57"/>
      <c r="AH63" s="58"/>
      <c r="AJ63" s="55"/>
      <c r="AK63" s="55"/>
    </row>
    <row r="64" spans="1:37" x14ac:dyDescent="0.2">
      <c r="C64" s="40" t="s">
        <v>2</v>
      </c>
      <c r="D64" s="42">
        <v>78</v>
      </c>
      <c r="E64" s="42">
        <v>78</v>
      </c>
      <c r="F64" s="42">
        <v>78</v>
      </c>
      <c r="G64" s="42">
        <v>78</v>
      </c>
      <c r="H64" s="42">
        <v>78</v>
      </c>
      <c r="I64" s="42">
        <v>78</v>
      </c>
      <c r="J64" s="42">
        <v>78</v>
      </c>
      <c r="K64" s="42">
        <v>78</v>
      </c>
      <c r="L64" s="42">
        <v>78</v>
      </c>
      <c r="M64" s="42">
        <v>78</v>
      </c>
      <c r="N64" s="42">
        <v>78</v>
      </c>
      <c r="O64" s="42">
        <v>78</v>
      </c>
      <c r="P64" s="42">
        <v>78</v>
      </c>
      <c r="Q64" s="42">
        <v>78</v>
      </c>
      <c r="R64" s="42">
        <v>78</v>
      </c>
      <c r="S64" s="42">
        <v>78</v>
      </c>
      <c r="T64" s="42">
        <v>78</v>
      </c>
      <c r="U64" s="42">
        <v>78</v>
      </c>
      <c r="V64" s="42">
        <v>78</v>
      </c>
      <c r="W64" s="42">
        <v>78</v>
      </c>
      <c r="X64" s="42">
        <v>78</v>
      </c>
      <c r="Y64" s="42">
        <v>78</v>
      </c>
      <c r="Z64" s="42">
        <v>78</v>
      </c>
      <c r="AA64" s="42">
        <v>78</v>
      </c>
      <c r="AC64" s="109">
        <f t="shared" si="17"/>
        <v>78</v>
      </c>
      <c r="AD64" s="86">
        <f t="shared" si="18"/>
        <v>78</v>
      </c>
      <c r="AE64" s="110">
        <f t="shared" si="19"/>
        <v>78</v>
      </c>
      <c r="AF64" s="50"/>
      <c r="AG64" s="57"/>
      <c r="AH64" s="58"/>
      <c r="AJ64" s="55"/>
      <c r="AK64" s="55"/>
    </row>
    <row r="65" spans="1:37" x14ac:dyDescent="0.2">
      <c r="A65" s="68" t="s">
        <v>27</v>
      </c>
      <c r="B65" s="68" t="s">
        <v>36</v>
      </c>
      <c r="C65" s="78" t="s">
        <v>0</v>
      </c>
      <c r="D65" s="72">
        <v>68</v>
      </c>
      <c r="E65" s="72">
        <v>68</v>
      </c>
      <c r="F65" s="72">
        <v>68</v>
      </c>
      <c r="G65" s="72">
        <v>68</v>
      </c>
      <c r="H65" s="72">
        <v>68</v>
      </c>
      <c r="I65" s="72">
        <v>68</v>
      </c>
      <c r="J65" s="72">
        <v>68</v>
      </c>
      <c r="K65" s="72">
        <v>68</v>
      </c>
      <c r="L65" s="72">
        <v>68</v>
      </c>
      <c r="M65" s="72">
        <v>68</v>
      </c>
      <c r="N65" s="72">
        <v>68</v>
      </c>
      <c r="O65" s="72">
        <v>68</v>
      </c>
      <c r="P65" s="72">
        <v>68</v>
      </c>
      <c r="Q65" s="72">
        <v>68</v>
      </c>
      <c r="R65" s="72">
        <v>68</v>
      </c>
      <c r="S65" s="72">
        <v>68</v>
      </c>
      <c r="T65" s="72">
        <v>68</v>
      </c>
      <c r="U65" s="72">
        <v>68</v>
      </c>
      <c r="V65" s="72">
        <v>68</v>
      </c>
      <c r="W65" s="72">
        <v>68</v>
      </c>
      <c r="X65" s="72">
        <v>68</v>
      </c>
      <c r="Y65" s="72">
        <v>68</v>
      </c>
      <c r="Z65" s="72">
        <v>68</v>
      </c>
      <c r="AA65" s="72">
        <v>68</v>
      </c>
      <c r="AC65" s="76">
        <f t="shared" si="17"/>
        <v>68</v>
      </c>
      <c r="AD65" s="42">
        <f t="shared" si="18"/>
        <v>68</v>
      </c>
      <c r="AE65" s="43">
        <f t="shared" si="19"/>
        <v>68</v>
      </c>
      <c r="AF65" s="46"/>
      <c r="AG65" s="57"/>
      <c r="AH65" s="58"/>
      <c r="AJ65" s="55"/>
      <c r="AK65" s="55"/>
    </row>
    <row r="66" spans="1:37" x14ac:dyDescent="0.2">
      <c r="A66" s="68"/>
      <c r="B66" s="68"/>
      <c r="C66" s="78" t="s">
        <v>1</v>
      </c>
      <c r="D66" s="72">
        <v>68</v>
      </c>
      <c r="E66" s="72">
        <v>68</v>
      </c>
      <c r="F66" s="72">
        <v>68</v>
      </c>
      <c r="G66" s="72">
        <v>68</v>
      </c>
      <c r="H66" s="72">
        <v>68</v>
      </c>
      <c r="I66" s="72">
        <v>68</v>
      </c>
      <c r="J66" s="72">
        <v>68</v>
      </c>
      <c r="K66" s="72">
        <v>68</v>
      </c>
      <c r="L66" s="72">
        <v>68</v>
      </c>
      <c r="M66" s="72">
        <v>68</v>
      </c>
      <c r="N66" s="72">
        <v>68</v>
      </c>
      <c r="O66" s="72">
        <v>68</v>
      </c>
      <c r="P66" s="72">
        <v>68</v>
      </c>
      <c r="Q66" s="72">
        <v>68</v>
      </c>
      <c r="R66" s="72">
        <v>68</v>
      </c>
      <c r="S66" s="72">
        <v>68</v>
      </c>
      <c r="T66" s="72">
        <v>68</v>
      </c>
      <c r="U66" s="72">
        <v>68</v>
      </c>
      <c r="V66" s="72">
        <v>68</v>
      </c>
      <c r="W66" s="72">
        <v>68</v>
      </c>
      <c r="X66" s="72">
        <v>68</v>
      </c>
      <c r="Y66" s="72">
        <v>68</v>
      </c>
      <c r="Z66" s="72">
        <v>68</v>
      </c>
      <c r="AA66" s="72">
        <v>68</v>
      </c>
      <c r="AC66" s="76">
        <f t="shared" si="17"/>
        <v>68</v>
      </c>
      <c r="AD66" s="42">
        <f t="shared" si="18"/>
        <v>68</v>
      </c>
      <c r="AE66" s="43">
        <f t="shared" si="19"/>
        <v>68</v>
      </c>
      <c r="AF66" s="46"/>
      <c r="AG66" s="57"/>
      <c r="AH66" s="58"/>
      <c r="AJ66" s="55"/>
      <c r="AK66" s="55"/>
    </row>
    <row r="67" spans="1:37" x14ac:dyDescent="0.2">
      <c r="A67" s="68"/>
      <c r="B67" s="68"/>
      <c r="C67" s="78" t="s">
        <v>2</v>
      </c>
      <c r="D67" s="72">
        <v>68</v>
      </c>
      <c r="E67" s="72">
        <v>68</v>
      </c>
      <c r="F67" s="72">
        <v>68</v>
      </c>
      <c r="G67" s="72">
        <v>68</v>
      </c>
      <c r="H67" s="72">
        <v>68</v>
      </c>
      <c r="I67" s="72">
        <v>68</v>
      </c>
      <c r="J67" s="72">
        <v>68</v>
      </c>
      <c r="K67" s="72">
        <v>68</v>
      </c>
      <c r="L67" s="72">
        <v>68</v>
      </c>
      <c r="M67" s="72">
        <v>68</v>
      </c>
      <c r="N67" s="72">
        <v>68</v>
      </c>
      <c r="O67" s="72">
        <v>68</v>
      </c>
      <c r="P67" s="72">
        <v>68</v>
      </c>
      <c r="Q67" s="72">
        <v>68</v>
      </c>
      <c r="R67" s="72">
        <v>68</v>
      </c>
      <c r="S67" s="72">
        <v>68</v>
      </c>
      <c r="T67" s="72">
        <v>68</v>
      </c>
      <c r="U67" s="72">
        <v>68</v>
      </c>
      <c r="V67" s="72">
        <v>68</v>
      </c>
      <c r="W67" s="72">
        <v>68</v>
      </c>
      <c r="X67" s="72">
        <v>68</v>
      </c>
      <c r="Y67" s="72">
        <v>68</v>
      </c>
      <c r="Z67" s="72">
        <v>68</v>
      </c>
      <c r="AA67" s="72">
        <v>68</v>
      </c>
      <c r="AC67" s="109">
        <f t="shared" si="17"/>
        <v>68</v>
      </c>
      <c r="AD67" s="86">
        <f t="shared" si="18"/>
        <v>68</v>
      </c>
      <c r="AE67" s="110">
        <f t="shared" si="19"/>
        <v>68</v>
      </c>
      <c r="AF67" s="50"/>
      <c r="AG67" s="57"/>
      <c r="AH67" s="58"/>
      <c r="AJ67" s="55"/>
      <c r="AK67" s="55"/>
    </row>
    <row r="68" spans="1:37" x14ac:dyDescent="0.2">
      <c r="A68" s="32" t="s">
        <v>33</v>
      </c>
      <c r="B68" s="32" t="s">
        <v>29</v>
      </c>
      <c r="C68" s="40" t="s">
        <v>0</v>
      </c>
      <c r="D68" s="41">
        <v>0</v>
      </c>
      <c r="E68" s="41">
        <v>0</v>
      </c>
      <c r="F68" s="41">
        <v>0</v>
      </c>
      <c r="G68" s="41">
        <v>0.05</v>
      </c>
      <c r="H68" s="41">
        <v>0.05</v>
      </c>
      <c r="I68" s="41">
        <v>0.05</v>
      </c>
      <c r="J68" s="41">
        <v>0.8</v>
      </c>
      <c r="K68" s="41">
        <v>0.7</v>
      </c>
      <c r="L68" s="41">
        <v>0.5</v>
      </c>
      <c r="M68" s="41">
        <v>0.4</v>
      </c>
      <c r="N68" s="41">
        <v>0.25</v>
      </c>
      <c r="O68" s="41">
        <v>0.25</v>
      </c>
      <c r="P68" s="41">
        <v>0.25</v>
      </c>
      <c r="Q68" s="41">
        <v>0.25</v>
      </c>
      <c r="R68" s="41">
        <v>0.5</v>
      </c>
      <c r="S68" s="41">
        <v>0.6</v>
      </c>
      <c r="T68" s="41">
        <v>0.7</v>
      </c>
      <c r="U68" s="41">
        <v>0.7</v>
      </c>
      <c r="V68" s="41">
        <v>0.4</v>
      </c>
      <c r="W68" s="41">
        <v>0.25</v>
      </c>
      <c r="X68" s="41">
        <v>0.2</v>
      </c>
      <c r="Y68" s="41">
        <v>0.2</v>
      </c>
      <c r="Z68" s="41">
        <v>0.05</v>
      </c>
      <c r="AA68" s="41">
        <v>0.05</v>
      </c>
      <c r="AC68" s="75">
        <f t="shared" si="14"/>
        <v>0.8</v>
      </c>
      <c r="AD68" s="46">
        <f t="shared" si="15"/>
        <v>0</v>
      </c>
      <c r="AE68" s="46">
        <f t="shared" si="16"/>
        <v>7.2</v>
      </c>
      <c r="AF68" s="39">
        <f>SUMPRODUCT(AE68:AE70,Notes!$C$49:$C$51)</f>
        <v>2628</v>
      </c>
      <c r="AG68" s="53"/>
      <c r="AH68" s="54"/>
      <c r="AJ68" s="55"/>
      <c r="AK68" s="55"/>
    </row>
    <row r="69" spans="1:37" x14ac:dyDescent="0.2">
      <c r="C69" s="40" t="s">
        <v>1</v>
      </c>
      <c r="D69" s="41">
        <v>0</v>
      </c>
      <c r="E69" s="41">
        <v>0</v>
      </c>
      <c r="F69" s="41">
        <v>0</v>
      </c>
      <c r="G69" s="41">
        <v>0.05</v>
      </c>
      <c r="H69" s="41">
        <v>0.05</v>
      </c>
      <c r="I69" s="41">
        <v>0.05</v>
      </c>
      <c r="J69" s="41">
        <v>0.8</v>
      </c>
      <c r="K69" s="41">
        <v>0.7</v>
      </c>
      <c r="L69" s="41">
        <v>0.5</v>
      </c>
      <c r="M69" s="41">
        <v>0.4</v>
      </c>
      <c r="N69" s="41">
        <v>0.25</v>
      </c>
      <c r="O69" s="41">
        <v>0.25</v>
      </c>
      <c r="P69" s="41">
        <v>0.25</v>
      </c>
      <c r="Q69" s="41">
        <v>0.25</v>
      </c>
      <c r="R69" s="41">
        <v>0.5</v>
      </c>
      <c r="S69" s="41">
        <v>0.6</v>
      </c>
      <c r="T69" s="41">
        <v>0.7</v>
      </c>
      <c r="U69" s="41">
        <v>0.7</v>
      </c>
      <c r="V69" s="41">
        <v>0.4</v>
      </c>
      <c r="W69" s="41">
        <v>0.25</v>
      </c>
      <c r="X69" s="41">
        <v>0.2</v>
      </c>
      <c r="Y69" s="41">
        <v>0.2</v>
      </c>
      <c r="Z69" s="41">
        <v>0.05</v>
      </c>
      <c r="AA69" s="41">
        <v>0.05</v>
      </c>
      <c r="AC69" s="75">
        <f t="shared" si="14"/>
        <v>0.8</v>
      </c>
      <c r="AD69" s="46">
        <f t="shared" si="15"/>
        <v>0</v>
      </c>
      <c r="AE69" s="46">
        <f t="shared" si="16"/>
        <v>7.2</v>
      </c>
      <c r="AF69" s="46"/>
      <c r="AG69" s="53"/>
      <c r="AH69" s="54"/>
      <c r="AJ69" s="55"/>
      <c r="AK69" s="55"/>
    </row>
    <row r="70" spans="1:37" x14ac:dyDescent="0.2">
      <c r="C70" s="40" t="s">
        <v>2</v>
      </c>
      <c r="D70" s="41">
        <v>0</v>
      </c>
      <c r="E70" s="41">
        <v>0</v>
      </c>
      <c r="F70" s="41">
        <v>0</v>
      </c>
      <c r="G70" s="41">
        <v>0.05</v>
      </c>
      <c r="H70" s="41">
        <v>0.05</v>
      </c>
      <c r="I70" s="41">
        <v>0.05</v>
      </c>
      <c r="J70" s="41">
        <v>0.8</v>
      </c>
      <c r="K70" s="41">
        <v>0.7</v>
      </c>
      <c r="L70" s="41">
        <v>0.5</v>
      </c>
      <c r="M70" s="41">
        <v>0.4</v>
      </c>
      <c r="N70" s="41">
        <v>0.25</v>
      </c>
      <c r="O70" s="41">
        <v>0.25</v>
      </c>
      <c r="P70" s="41">
        <v>0.25</v>
      </c>
      <c r="Q70" s="41">
        <v>0.25</v>
      </c>
      <c r="R70" s="41">
        <v>0.5</v>
      </c>
      <c r="S70" s="41">
        <v>0.6</v>
      </c>
      <c r="T70" s="41">
        <v>0.7</v>
      </c>
      <c r="U70" s="41">
        <v>0.7</v>
      </c>
      <c r="V70" s="41">
        <v>0.4</v>
      </c>
      <c r="W70" s="41">
        <v>0.25</v>
      </c>
      <c r="X70" s="41">
        <v>0.2</v>
      </c>
      <c r="Y70" s="41">
        <v>0.2</v>
      </c>
      <c r="Z70" s="41">
        <v>0.05</v>
      </c>
      <c r="AA70" s="41">
        <v>0.05</v>
      </c>
      <c r="AC70" s="106">
        <f t="shared" si="14"/>
        <v>0.8</v>
      </c>
      <c r="AD70" s="50">
        <f t="shared" si="15"/>
        <v>0</v>
      </c>
      <c r="AE70" s="50">
        <f t="shared" si="16"/>
        <v>7.2</v>
      </c>
      <c r="AF70" s="50"/>
      <c r="AG70" s="53"/>
      <c r="AH70" s="54"/>
      <c r="AJ70" s="55"/>
      <c r="AK70" s="55"/>
    </row>
    <row r="71" spans="1:37" x14ac:dyDescent="0.2">
      <c r="A71" s="68" t="s">
        <v>28</v>
      </c>
      <c r="B71" s="68" t="s">
        <v>36</v>
      </c>
      <c r="C71" s="78" t="s">
        <v>0</v>
      </c>
      <c r="D71" s="72">
        <v>130</v>
      </c>
      <c r="E71" s="72">
        <v>130</v>
      </c>
      <c r="F71" s="72">
        <v>130</v>
      </c>
      <c r="G71" s="72">
        <v>130</v>
      </c>
      <c r="H71" s="72">
        <v>130</v>
      </c>
      <c r="I71" s="72">
        <v>130</v>
      </c>
      <c r="J71" s="72">
        <v>130</v>
      </c>
      <c r="K71" s="72">
        <v>130</v>
      </c>
      <c r="L71" s="72">
        <v>130</v>
      </c>
      <c r="M71" s="72">
        <v>130</v>
      </c>
      <c r="N71" s="72">
        <v>130</v>
      </c>
      <c r="O71" s="72">
        <v>130</v>
      </c>
      <c r="P71" s="72">
        <v>130</v>
      </c>
      <c r="Q71" s="72">
        <v>130</v>
      </c>
      <c r="R71" s="72">
        <v>130</v>
      </c>
      <c r="S71" s="72">
        <v>130</v>
      </c>
      <c r="T71" s="72">
        <v>130</v>
      </c>
      <c r="U71" s="72">
        <v>130</v>
      </c>
      <c r="V71" s="72">
        <v>130</v>
      </c>
      <c r="W71" s="72">
        <v>130</v>
      </c>
      <c r="X71" s="72">
        <v>130</v>
      </c>
      <c r="Y71" s="72">
        <v>130</v>
      </c>
      <c r="Z71" s="72">
        <v>130</v>
      </c>
      <c r="AA71" s="72">
        <v>130</v>
      </c>
      <c r="AC71" s="76">
        <f>MAX(D71:AA71)</f>
        <v>130</v>
      </c>
      <c r="AD71" s="42">
        <f>MIN(D71:AA71)</f>
        <v>130</v>
      </c>
      <c r="AE71" s="43">
        <f>AVERAGE(D71:AA71)</f>
        <v>130</v>
      </c>
      <c r="AF71" s="46"/>
      <c r="AG71" s="57"/>
      <c r="AH71" s="58"/>
      <c r="AJ71" s="55"/>
      <c r="AK71" s="55"/>
    </row>
    <row r="72" spans="1:37" x14ac:dyDescent="0.2">
      <c r="A72" s="68"/>
      <c r="B72" s="68"/>
      <c r="C72" s="78" t="s">
        <v>1</v>
      </c>
      <c r="D72" s="72">
        <v>130</v>
      </c>
      <c r="E72" s="72">
        <v>130</v>
      </c>
      <c r="F72" s="72">
        <v>130</v>
      </c>
      <c r="G72" s="72">
        <v>130</v>
      </c>
      <c r="H72" s="72">
        <v>130</v>
      </c>
      <c r="I72" s="72">
        <v>130</v>
      </c>
      <c r="J72" s="72">
        <v>130</v>
      </c>
      <c r="K72" s="72">
        <v>130</v>
      </c>
      <c r="L72" s="72">
        <v>130</v>
      </c>
      <c r="M72" s="72">
        <v>130</v>
      </c>
      <c r="N72" s="72">
        <v>130</v>
      </c>
      <c r="O72" s="72">
        <v>130</v>
      </c>
      <c r="P72" s="72">
        <v>130</v>
      </c>
      <c r="Q72" s="72">
        <v>130</v>
      </c>
      <c r="R72" s="72">
        <v>130</v>
      </c>
      <c r="S72" s="72">
        <v>130</v>
      </c>
      <c r="T72" s="72">
        <v>130</v>
      </c>
      <c r="U72" s="72">
        <v>130</v>
      </c>
      <c r="V72" s="72">
        <v>130</v>
      </c>
      <c r="W72" s="72">
        <v>130</v>
      </c>
      <c r="X72" s="72">
        <v>130</v>
      </c>
      <c r="Y72" s="72">
        <v>130</v>
      </c>
      <c r="Z72" s="72">
        <v>130</v>
      </c>
      <c r="AA72" s="72">
        <v>130</v>
      </c>
      <c r="AC72" s="76">
        <f>MAX(D72:AA72)</f>
        <v>130</v>
      </c>
      <c r="AD72" s="42">
        <f>MIN(D72:AA72)</f>
        <v>130</v>
      </c>
      <c r="AE72" s="43">
        <f>AVERAGE(D72:AA72)</f>
        <v>130</v>
      </c>
      <c r="AF72" s="46"/>
      <c r="AG72" s="57"/>
      <c r="AH72" s="58"/>
      <c r="AJ72" s="55"/>
      <c r="AK72" s="55"/>
    </row>
    <row r="73" spans="1:37" x14ac:dyDescent="0.2">
      <c r="A73" s="68"/>
      <c r="B73" s="68"/>
      <c r="C73" s="78" t="s">
        <v>2</v>
      </c>
      <c r="D73" s="72">
        <v>130</v>
      </c>
      <c r="E73" s="72">
        <v>130</v>
      </c>
      <c r="F73" s="72">
        <v>130</v>
      </c>
      <c r="G73" s="72">
        <v>130</v>
      </c>
      <c r="H73" s="72">
        <v>130</v>
      </c>
      <c r="I73" s="72">
        <v>130</v>
      </c>
      <c r="J73" s="72">
        <v>130</v>
      </c>
      <c r="K73" s="72">
        <v>130</v>
      </c>
      <c r="L73" s="72">
        <v>130</v>
      </c>
      <c r="M73" s="72">
        <v>130</v>
      </c>
      <c r="N73" s="72">
        <v>130</v>
      </c>
      <c r="O73" s="72">
        <v>130</v>
      </c>
      <c r="P73" s="72">
        <v>130</v>
      </c>
      <c r="Q73" s="72">
        <v>130</v>
      </c>
      <c r="R73" s="72">
        <v>130</v>
      </c>
      <c r="S73" s="72">
        <v>130</v>
      </c>
      <c r="T73" s="72">
        <v>130</v>
      </c>
      <c r="U73" s="72">
        <v>130</v>
      </c>
      <c r="V73" s="72">
        <v>130</v>
      </c>
      <c r="W73" s="72">
        <v>130</v>
      </c>
      <c r="X73" s="72">
        <v>130</v>
      </c>
      <c r="Y73" s="72">
        <v>130</v>
      </c>
      <c r="Z73" s="72">
        <v>130</v>
      </c>
      <c r="AA73" s="72">
        <v>130</v>
      </c>
      <c r="AC73" s="109">
        <f>MAX(D73:AA73)</f>
        <v>130</v>
      </c>
      <c r="AD73" s="86">
        <f>MIN(D73:AA73)</f>
        <v>130</v>
      </c>
      <c r="AE73" s="110">
        <f>AVERAGE(D73:AA73)</f>
        <v>130</v>
      </c>
      <c r="AF73" s="50"/>
      <c r="AG73" s="57"/>
      <c r="AH73" s="58"/>
      <c r="AJ73" s="55"/>
      <c r="AK73" s="55"/>
    </row>
    <row r="74" spans="1:37" x14ac:dyDescent="0.2">
      <c r="A74" s="32" t="s">
        <v>40</v>
      </c>
      <c r="B74" s="32" t="s">
        <v>29</v>
      </c>
      <c r="C74" s="40" t="s">
        <v>0</v>
      </c>
      <c r="D74" s="41">
        <v>0.9</v>
      </c>
      <c r="E74" s="41">
        <v>0.9</v>
      </c>
      <c r="F74" s="41">
        <v>0.9</v>
      </c>
      <c r="G74" s="41">
        <v>0.9</v>
      </c>
      <c r="H74" s="41">
        <v>0.9</v>
      </c>
      <c r="I74" s="41">
        <v>0.9</v>
      </c>
      <c r="J74" s="41">
        <v>0.9</v>
      </c>
      <c r="K74" s="41">
        <v>0.9</v>
      </c>
      <c r="L74" s="41">
        <v>0.9</v>
      </c>
      <c r="M74" s="41">
        <v>0.9</v>
      </c>
      <c r="N74" s="41">
        <v>0.9</v>
      </c>
      <c r="O74" s="41">
        <v>0.9</v>
      </c>
      <c r="P74" s="41">
        <v>0.9</v>
      </c>
      <c r="Q74" s="41">
        <v>0.9</v>
      </c>
      <c r="R74" s="41">
        <v>0.9</v>
      </c>
      <c r="S74" s="41">
        <v>0.9</v>
      </c>
      <c r="T74" s="41">
        <v>0.9</v>
      </c>
      <c r="U74" s="41">
        <v>0.9</v>
      </c>
      <c r="V74" s="41">
        <v>0.9</v>
      </c>
      <c r="W74" s="41">
        <v>0.9</v>
      </c>
      <c r="X74" s="41">
        <v>0.9</v>
      </c>
      <c r="Y74" s="41">
        <v>0.9</v>
      </c>
      <c r="Z74" s="41">
        <v>0.9</v>
      </c>
      <c r="AA74" s="41">
        <v>0.9</v>
      </c>
      <c r="AC74" s="75">
        <f t="shared" si="14"/>
        <v>0.9</v>
      </c>
      <c r="AD74" s="46">
        <f t="shared" si="15"/>
        <v>0.9</v>
      </c>
      <c r="AE74" s="46">
        <f t="shared" si="16"/>
        <v>21.599999999999994</v>
      </c>
      <c r="AF74" s="39">
        <f>SUMPRODUCT(AE74:AE76,Notes!$C$49:$C$51)</f>
        <v>7883.9999999999982</v>
      </c>
      <c r="AG74" s="57"/>
      <c r="AH74" s="58"/>
      <c r="AJ74" s="55"/>
      <c r="AK74" s="55"/>
    </row>
    <row r="75" spans="1:37" x14ac:dyDescent="0.2">
      <c r="C75" s="40" t="s">
        <v>1</v>
      </c>
      <c r="D75" s="41">
        <v>0.9</v>
      </c>
      <c r="E75" s="41">
        <v>0.9</v>
      </c>
      <c r="F75" s="41">
        <v>0.9</v>
      </c>
      <c r="G75" s="41">
        <v>0.9</v>
      </c>
      <c r="H75" s="41">
        <v>0.9</v>
      </c>
      <c r="I75" s="41">
        <v>0.9</v>
      </c>
      <c r="J75" s="41">
        <v>0.9</v>
      </c>
      <c r="K75" s="41">
        <v>0.9</v>
      </c>
      <c r="L75" s="41">
        <v>0.9</v>
      </c>
      <c r="M75" s="41">
        <v>0.9</v>
      </c>
      <c r="N75" s="41">
        <v>0.9</v>
      </c>
      <c r="O75" s="41">
        <v>0.9</v>
      </c>
      <c r="P75" s="41">
        <v>0.9</v>
      </c>
      <c r="Q75" s="41">
        <v>0.9</v>
      </c>
      <c r="R75" s="41">
        <v>0.9</v>
      </c>
      <c r="S75" s="41">
        <v>0.9</v>
      </c>
      <c r="T75" s="41">
        <v>0.9</v>
      </c>
      <c r="U75" s="41">
        <v>0.9</v>
      </c>
      <c r="V75" s="41">
        <v>0.9</v>
      </c>
      <c r="W75" s="41">
        <v>0.9</v>
      </c>
      <c r="X75" s="41">
        <v>0.9</v>
      </c>
      <c r="Y75" s="41">
        <v>0.9</v>
      </c>
      <c r="Z75" s="41">
        <v>0.9</v>
      </c>
      <c r="AA75" s="41">
        <v>0.9</v>
      </c>
      <c r="AC75" s="75">
        <f t="shared" si="14"/>
        <v>0.9</v>
      </c>
      <c r="AD75" s="46">
        <f t="shared" si="15"/>
        <v>0.9</v>
      </c>
      <c r="AE75" s="46">
        <f t="shared" si="16"/>
        <v>21.599999999999994</v>
      </c>
      <c r="AF75" s="46"/>
      <c r="AG75" s="57"/>
      <c r="AH75" s="58"/>
      <c r="AJ75" s="55"/>
      <c r="AK75" s="55"/>
    </row>
    <row r="76" spans="1:37" x14ac:dyDescent="0.2">
      <c r="C76" s="40" t="s">
        <v>2</v>
      </c>
      <c r="D76" s="41">
        <v>0.9</v>
      </c>
      <c r="E76" s="41">
        <v>0.9</v>
      </c>
      <c r="F76" s="41">
        <v>0.9</v>
      </c>
      <c r="G76" s="41">
        <v>0.9</v>
      </c>
      <c r="H76" s="41">
        <v>0.9</v>
      </c>
      <c r="I76" s="41">
        <v>0.9</v>
      </c>
      <c r="J76" s="41">
        <v>0.9</v>
      </c>
      <c r="K76" s="41">
        <v>0.9</v>
      </c>
      <c r="L76" s="41">
        <v>0.9</v>
      </c>
      <c r="M76" s="41">
        <v>0.9</v>
      </c>
      <c r="N76" s="41">
        <v>0.9</v>
      </c>
      <c r="O76" s="41">
        <v>0.9</v>
      </c>
      <c r="P76" s="41">
        <v>0.9</v>
      </c>
      <c r="Q76" s="41">
        <v>0.9</v>
      </c>
      <c r="R76" s="41">
        <v>0.9</v>
      </c>
      <c r="S76" s="41">
        <v>0.9</v>
      </c>
      <c r="T76" s="41">
        <v>0.9</v>
      </c>
      <c r="U76" s="41">
        <v>0.9</v>
      </c>
      <c r="V76" s="41">
        <v>0.9</v>
      </c>
      <c r="W76" s="41">
        <v>0.9</v>
      </c>
      <c r="X76" s="41">
        <v>0.9</v>
      </c>
      <c r="Y76" s="41">
        <v>0.9</v>
      </c>
      <c r="Z76" s="41">
        <v>0.9</v>
      </c>
      <c r="AA76" s="41">
        <v>0.9</v>
      </c>
      <c r="AC76" s="106">
        <f t="shared" si="14"/>
        <v>0.9</v>
      </c>
      <c r="AD76" s="50">
        <f t="shared" si="15"/>
        <v>0.9</v>
      </c>
      <c r="AE76" s="50">
        <f t="shared" si="16"/>
        <v>21.599999999999994</v>
      </c>
      <c r="AF76" s="50"/>
      <c r="AG76" s="57"/>
      <c r="AH76" s="58"/>
      <c r="AJ76" s="55"/>
      <c r="AK76" s="55"/>
    </row>
    <row r="77" spans="1:37" x14ac:dyDescent="0.2">
      <c r="A77" s="68" t="s">
        <v>39</v>
      </c>
      <c r="B77" s="68" t="s">
        <v>29</v>
      </c>
      <c r="C77" s="78" t="s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0.5</v>
      </c>
      <c r="J77" s="70">
        <v>0.5</v>
      </c>
      <c r="K77" s="70">
        <v>0.1</v>
      </c>
      <c r="L77" s="70">
        <v>0.1</v>
      </c>
      <c r="M77" s="70">
        <v>0.1</v>
      </c>
      <c r="N77" s="70">
        <v>0.1</v>
      </c>
      <c r="O77" s="70">
        <v>0.5</v>
      </c>
      <c r="P77" s="70">
        <v>0.5</v>
      </c>
      <c r="Q77" s="70">
        <v>0.1</v>
      </c>
      <c r="R77" s="70">
        <v>0.1</v>
      </c>
      <c r="S77" s="70">
        <v>0.1</v>
      </c>
      <c r="T77" s="70">
        <v>0.5</v>
      </c>
      <c r="U77" s="70">
        <v>0.5</v>
      </c>
      <c r="V77" s="70">
        <v>0.5</v>
      </c>
      <c r="W77" s="70">
        <v>0.1</v>
      </c>
      <c r="X77" s="70">
        <v>0</v>
      </c>
      <c r="Y77" s="70">
        <v>0</v>
      </c>
      <c r="Z77" s="70">
        <v>0</v>
      </c>
      <c r="AA77" s="70">
        <v>0</v>
      </c>
      <c r="AC77" s="75">
        <f t="shared" si="14"/>
        <v>0.5</v>
      </c>
      <c r="AD77" s="46">
        <f t="shared" si="15"/>
        <v>0</v>
      </c>
      <c r="AE77" s="46">
        <f t="shared" si="16"/>
        <v>4.3000000000000007</v>
      </c>
      <c r="AF77" s="39">
        <f>SUMPRODUCT(AE77:AE79,Notes!$C$49:$C$51)</f>
        <v>1569.5</v>
      </c>
      <c r="AG77" s="53"/>
      <c r="AH77" s="54"/>
      <c r="AJ77" s="55"/>
      <c r="AK77" s="55"/>
    </row>
    <row r="78" spans="1:37" x14ac:dyDescent="0.2">
      <c r="A78" s="68"/>
      <c r="B78" s="68"/>
      <c r="C78" s="78" t="s">
        <v>1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0.5</v>
      </c>
      <c r="J78" s="70">
        <v>0.5</v>
      </c>
      <c r="K78" s="70">
        <v>0.1</v>
      </c>
      <c r="L78" s="70">
        <v>0.1</v>
      </c>
      <c r="M78" s="70">
        <v>0.1</v>
      </c>
      <c r="N78" s="70">
        <v>0.1</v>
      </c>
      <c r="O78" s="70">
        <v>0.5</v>
      </c>
      <c r="P78" s="70">
        <v>0.5</v>
      </c>
      <c r="Q78" s="70">
        <v>0.1</v>
      </c>
      <c r="R78" s="70">
        <v>0.1</v>
      </c>
      <c r="S78" s="70">
        <v>0.1</v>
      </c>
      <c r="T78" s="70">
        <v>0.5</v>
      </c>
      <c r="U78" s="70">
        <v>0.5</v>
      </c>
      <c r="V78" s="70">
        <v>0.5</v>
      </c>
      <c r="W78" s="70">
        <v>0.1</v>
      </c>
      <c r="X78" s="70">
        <v>0</v>
      </c>
      <c r="Y78" s="70">
        <v>0</v>
      </c>
      <c r="Z78" s="70">
        <v>0</v>
      </c>
      <c r="AA78" s="70">
        <v>0</v>
      </c>
      <c r="AC78" s="75">
        <f t="shared" si="14"/>
        <v>0.5</v>
      </c>
      <c r="AD78" s="46">
        <f t="shared" si="15"/>
        <v>0</v>
      </c>
      <c r="AE78" s="46">
        <f t="shared" si="16"/>
        <v>4.3000000000000007</v>
      </c>
      <c r="AF78" s="46"/>
      <c r="AG78" s="53"/>
      <c r="AH78" s="54"/>
      <c r="AJ78" s="55"/>
      <c r="AK78" s="55"/>
    </row>
    <row r="79" spans="1:37" x14ac:dyDescent="0.2">
      <c r="A79" s="68"/>
      <c r="B79" s="68"/>
      <c r="C79" s="78" t="s">
        <v>2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0.5</v>
      </c>
      <c r="J79" s="70">
        <v>0.5</v>
      </c>
      <c r="K79" s="70">
        <v>0.1</v>
      </c>
      <c r="L79" s="70">
        <v>0.1</v>
      </c>
      <c r="M79" s="70">
        <v>0.1</v>
      </c>
      <c r="N79" s="70">
        <v>0.1</v>
      </c>
      <c r="O79" s="70">
        <v>0.5</v>
      </c>
      <c r="P79" s="70">
        <v>0.5</v>
      </c>
      <c r="Q79" s="70">
        <v>0.1</v>
      </c>
      <c r="R79" s="70">
        <v>0.1</v>
      </c>
      <c r="S79" s="70">
        <v>0.1</v>
      </c>
      <c r="T79" s="70">
        <v>0.5</v>
      </c>
      <c r="U79" s="70">
        <v>0.5</v>
      </c>
      <c r="V79" s="70">
        <v>0.5</v>
      </c>
      <c r="W79" s="70">
        <v>0.1</v>
      </c>
      <c r="X79" s="70">
        <v>0</v>
      </c>
      <c r="Y79" s="70">
        <v>0</v>
      </c>
      <c r="Z79" s="70">
        <v>0</v>
      </c>
      <c r="AA79" s="70">
        <v>0</v>
      </c>
      <c r="AC79" s="106">
        <f t="shared" si="14"/>
        <v>0.5</v>
      </c>
      <c r="AD79" s="50">
        <f t="shared" si="15"/>
        <v>0</v>
      </c>
      <c r="AE79" s="50">
        <f t="shared" si="16"/>
        <v>4.3000000000000007</v>
      </c>
      <c r="AF79" s="50"/>
      <c r="AG79" s="53"/>
      <c r="AH79" s="54"/>
      <c r="AJ79" s="55"/>
      <c r="AK79" s="55"/>
    </row>
    <row r="80" spans="1:37" x14ac:dyDescent="0.2">
      <c r="A80" s="32" t="s">
        <v>34</v>
      </c>
      <c r="B80" s="32" t="s">
        <v>29</v>
      </c>
      <c r="C80" s="40" t="s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0.35</v>
      </c>
      <c r="L80" s="41">
        <v>0.69</v>
      </c>
      <c r="M80" s="41">
        <v>0.43</v>
      </c>
      <c r="N80" s="41">
        <v>0.37</v>
      </c>
      <c r="O80" s="41">
        <v>0.43</v>
      </c>
      <c r="P80" s="41">
        <v>0.57999999999999996</v>
      </c>
      <c r="Q80" s="41">
        <v>0.48</v>
      </c>
      <c r="R80" s="41">
        <v>0.37</v>
      </c>
      <c r="S80" s="41">
        <v>0.37</v>
      </c>
      <c r="T80" s="41">
        <v>0.46</v>
      </c>
      <c r="U80" s="41">
        <v>0.62</v>
      </c>
      <c r="V80" s="41">
        <v>0.2</v>
      </c>
      <c r="W80" s="41">
        <v>0.12</v>
      </c>
      <c r="X80" s="41">
        <v>0.04</v>
      </c>
      <c r="Y80" s="41">
        <v>0.04</v>
      </c>
      <c r="Z80" s="41">
        <v>0</v>
      </c>
      <c r="AA80" s="41">
        <v>0</v>
      </c>
      <c r="AC80" s="75">
        <f>MAX(D80:AA80)</f>
        <v>0.69</v>
      </c>
      <c r="AD80" s="46">
        <f>MIN(D80:AA80)</f>
        <v>0</v>
      </c>
      <c r="AE80" s="46">
        <f>SUM(D80:AA80)</f>
        <v>5.5500000000000007</v>
      </c>
      <c r="AF80" s="39">
        <f>SUMPRODUCT(AE80:AE82,Notes!$C$49:$C$51)</f>
        <v>2025.75</v>
      </c>
      <c r="AG80" s="53"/>
      <c r="AH80" s="54"/>
      <c r="AJ80" s="55"/>
      <c r="AK80" s="55"/>
    </row>
    <row r="81" spans="1:37" x14ac:dyDescent="0.2">
      <c r="C81" s="40" t="s">
        <v>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0.35</v>
      </c>
      <c r="L81" s="41">
        <v>0.69</v>
      </c>
      <c r="M81" s="41">
        <v>0.43</v>
      </c>
      <c r="N81" s="41">
        <v>0.37</v>
      </c>
      <c r="O81" s="41">
        <v>0.43</v>
      </c>
      <c r="P81" s="41">
        <v>0.57999999999999996</v>
      </c>
      <c r="Q81" s="41">
        <v>0.48</v>
      </c>
      <c r="R81" s="41">
        <v>0.37</v>
      </c>
      <c r="S81" s="41">
        <v>0.37</v>
      </c>
      <c r="T81" s="41">
        <v>0.46</v>
      </c>
      <c r="U81" s="41">
        <v>0.62</v>
      </c>
      <c r="V81" s="41">
        <v>0.2</v>
      </c>
      <c r="W81" s="41">
        <v>0.12</v>
      </c>
      <c r="X81" s="41">
        <v>0.04</v>
      </c>
      <c r="Y81" s="41">
        <v>0.04</v>
      </c>
      <c r="Z81" s="41">
        <v>0</v>
      </c>
      <c r="AA81" s="41">
        <v>0</v>
      </c>
      <c r="AC81" s="75">
        <f>MAX(D81:AA81)</f>
        <v>0.69</v>
      </c>
      <c r="AD81" s="46">
        <f>MIN(D81:AA81)</f>
        <v>0</v>
      </c>
      <c r="AE81" s="46">
        <f>SUM(D81:AA81)</f>
        <v>5.5500000000000007</v>
      </c>
      <c r="AF81" s="46"/>
      <c r="AG81" s="53"/>
      <c r="AH81" s="54"/>
      <c r="AJ81" s="55"/>
      <c r="AK81" s="55"/>
    </row>
    <row r="82" spans="1:37" x14ac:dyDescent="0.2">
      <c r="C82" s="40" t="s">
        <v>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0.35</v>
      </c>
      <c r="L82" s="41">
        <v>0.69</v>
      </c>
      <c r="M82" s="41">
        <v>0.43</v>
      </c>
      <c r="N82" s="41">
        <v>0.37</v>
      </c>
      <c r="O82" s="41">
        <v>0.43</v>
      </c>
      <c r="P82" s="41">
        <v>0.57999999999999996</v>
      </c>
      <c r="Q82" s="41">
        <v>0.48</v>
      </c>
      <c r="R82" s="41">
        <v>0.37</v>
      </c>
      <c r="S82" s="41">
        <v>0.37</v>
      </c>
      <c r="T82" s="41">
        <v>0.46</v>
      </c>
      <c r="U82" s="41">
        <v>0.62</v>
      </c>
      <c r="V82" s="41">
        <v>0.2</v>
      </c>
      <c r="W82" s="41">
        <v>0.12</v>
      </c>
      <c r="X82" s="41">
        <v>0.04</v>
      </c>
      <c r="Y82" s="41">
        <v>0.04</v>
      </c>
      <c r="Z82" s="41">
        <v>0</v>
      </c>
      <c r="AA82" s="41">
        <v>0</v>
      </c>
      <c r="AC82" s="106">
        <f>MAX(D82:AA82)</f>
        <v>0.69</v>
      </c>
      <c r="AD82" s="50">
        <f>MIN(D82:AA82)</f>
        <v>0</v>
      </c>
      <c r="AE82" s="50">
        <f>SUM(D82:AA82)</f>
        <v>5.5500000000000007</v>
      </c>
      <c r="AF82" s="50"/>
      <c r="AG82" s="53"/>
      <c r="AH82" s="54"/>
      <c r="AJ82" s="55"/>
      <c r="AK82" s="55"/>
    </row>
    <row r="83" spans="1:37" x14ac:dyDescent="0.2">
      <c r="A83" s="68" t="s">
        <v>38</v>
      </c>
      <c r="B83" s="68" t="s">
        <v>29</v>
      </c>
      <c r="C83" s="78" t="s">
        <v>0</v>
      </c>
      <c r="D83" s="70">
        <v>1</v>
      </c>
      <c r="E83" s="70">
        <v>1</v>
      </c>
      <c r="F83" s="70">
        <v>1</v>
      </c>
      <c r="G83" s="70">
        <v>1</v>
      </c>
      <c r="H83" s="70">
        <v>1</v>
      </c>
      <c r="I83" s="70">
        <v>1</v>
      </c>
      <c r="J83" s="70">
        <v>1</v>
      </c>
      <c r="K83" s="70">
        <v>1</v>
      </c>
      <c r="L83" s="70">
        <v>1</v>
      </c>
      <c r="M83" s="70">
        <v>1</v>
      </c>
      <c r="N83" s="70">
        <v>1</v>
      </c>
      <c r="O83" s="70">
        <v>1</v>
      </c>
      <c r="P83" s="70">
        <v>1</v>
      </c>
      <c r="Q83" s="70">
        <v>1</v>
      </c>
      <c r="R83" s="70">
        <v>1</v>
      </c>
      <c r="S83" s="70">
        <v>1</v>
      </c>
      <c r="T83" s="70">
        <v>1</v>
      </c>
      <c r="U83" s="70">
        <v>1</v>
      </c>
      <c r="V83" s="70">
        <v>1</v>
      </c>
      <c r="W83" s="70">
        <v>1</v>
      </c>
      <c r="X83" s="70">
        <v>1</v>
      </c>
      <c r="Y83" s="70">
        <v>1</v>
      </c>
      <c r="Z83" s="70">
        <v>1</v>
      </c>
      <c r="AA83" s="70">
        <v>1</v>
      </c>
      <c r="AC83" s="75">
        <f t="shared" si="14"/>
        <v>1</v>
      </c>
      <c r="AD83" s="46">
        <f t="shared" si="15"/>
        <v>1</v>
      </c>
      <c r="AE83" s="46">
        <f t="shared" ref="AE83:AE85" si="20">SUM(D83:AA83)</f>
        <v>24</v>
      </c>
      <c r="AF83" s="39">
        <f>SUMPRODUCT(AE83:AE85,Notes!$C$49:$C$51)</f>
        <v>8760</v>
      </c>
      <c r="AG83" s="53"/>
      <c r="AH83" s="54"/>
      <c r="AJ83" s="55"/>
      <c r="AK83" s="55"/>
    </row>
    <row r="84" spans="1:37" x14ac:dyDescent="0.2">
      <c r="A84" s="68"/>
      <c r="B84" s="68"/>
      <c r="C84" s="78" t="s">
        <v>1</v>
      </c>
      <c r="D84" s="70">
        <v>1</v>
      </c>
      <c r="E84" s="70">
        <v>1</v>
      </c>
      <c r="F84" s="70">
        <v>1</v>
      </c>
      <c r="G84" s="70">
        <v>1</v>
      </c>
      <c r="H84" s="70">
        <v>1</v>
      </c>
      <c r="I84" s="70">
        <v>1</v>
      </c>
      <c r="J84" s="70">
        <v>1</v>
      </c>
      <c r="K84" s="70">
        <v>1</v>
      </c>
      <c r="L84" s="70">
        <v>1</v>
      </c>
      <c r="M84" s="70">
        <v>1</v>
      </c>
      <c r="N84" s="70">
        <v>1</v>
      </c>
      <c r="O84" s="70">
        <v>1</v>
      </c>
      <c r="P84" s="70">
        <v>1</v>
      </c>
      <c r="Q84" s="70">
        <v>1</v>
      </c>
      <c r="R84" s="70">
        <v>1</v>
      </c>
      <c r="S84" s="70">
        <v>1</v>
      </c>
      <c r="T84" s="70">
        <v>1</v>
      </c>
      <c r="U84" s="70">
        <v>1</v>
      </c>
      <c r="V84" s="70">
        <v>1</v>
      </c>
      <c r="W84" s="70">
        <v>1</v>
      </c>
      <c r="X84" s="70">
        <v>1</v>
      </c>
      <c r="Y84" s="70">
        <v>1</v>
      </c>
      <c r="Z84" s="70">
        <v>1</v>
      </c>
      <c r="AA84" s="70">
        <v>1</v>
      </c>
      <c r="AC84" s="75">
        <f t="shared" si="14"/>
        <v>1</v>
      </c>
      <c r="AD84" s="46">
        <f t="shared" si="15"/>
        <v>1</v>
      </c>
      <c r="AE84" s="46">
        <f t="shared" si="20"/>
        <v>24</v>
      </c>
      <c r="AF84" s="46"/>
      <c r="AG84" s="53"/>
      <c r="AH84" s="54"/>
      <c r="AJ84" s="55"/>
      <c r="AK84" s="55"/>
    </row>
    <row r="85" spans="1:37" x14ac:dyDescent="0.2">
      <c r="A85" s="102"/>
      <c r="B85" s="102"/>
      <c r="C85" s="105" t="s">
        <v>2</v>
      </c>
      <c r="D85" s="104">
        <v>1</v>
      </c>
      <c r="E85" s="104">
        <v>1</v>
      </c>
      <c r="F85" s="104">
        <v>1</v>
      </c>
      <c r="G85" s="104">
        <v>1</v>
      </c>
      <c r="H85" s="104">
        <v>1</v>
      </c>
      <c r="I85" s="104">
        <v>1</v>
      </c>
      <c r="J85" s="104">
        <v>1</v>
      </c>
      <c r="K85" s="104">
        <v>1</v>
      </c>
      <c r="L85" s="104">
        <v>1</v>
      </c>
      <c r="M85" s="104">
        <v>1</v>
      </c>
      <c r="N85" s="104">
        <v>1</v>
      </c>
      <c r="O85" s="104">
        <v>1</v>
      </c>
      <c r="P85" s="104">
        <v>1</v>
      </c>
      <c r="Q85" s="104">
        <v>1</v>
      </c>
      <c r="R85" s="104">
        <v>1</v>
      </c>
      <c r="S85" s="104">
        <v>1</v>
      </c>
      <c r="T85" s="104">
        <v>1</v>
      </c>
      <c r="U85" s="104">
        <v>1</v>
      </c>
      <c r="V85" s="104">
        <v>1</v>
      </c>
      <c r="W85" s="104">
        <v>1</v>
      </c>
      <c r="X85" s="104">
        <v>1</v>
      </c>
      <c r="Y85" s="104">
        <v>1</v>
      </c>
      <c r="Z85" s="104">
        <v>1</v>
      </c>
      <c r="AA85" s="104">
        <v>1</v>
      </c>
      <c r="AC85" s="106">
        <f t="shared" si="14"/>
        <v>1</v>
      </c>
      <c r="AD85" s="50">
        <f t="shared" si="15"/>
        <v>1</v>
      </c>
      <c r="AE85" s="50">
        <f t="shared" si="20"/>
        <v>24</v>
      </c>
      <c r="AF85" s="50"/>
      <c r="AG85" s="53"/>
      <c r="AH85" s="54"/>
      <c r="AJ85" s="55"/>
      <c r="AK85" s="55"/>
    </row>
    <row r="86" spans="1:37" x14ac:dyDescent="0.2">
      <c r="AC86" s="76"/>
      <c r="AD86" s="42"/>
      <c r="AE86" s="46"/>
      <c r="AF86" s="46"/>
    </row>
    <row r="87" spans="1:37" x14ac:dyDescent="0.2">
      <c r="A87" s="44" t="s">
        <v>117</v>
      </c>
      <c r="B87" s="36"/>
      <c r="C87" s="82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C87" s="109"/>
      <c r="AD87" s="86"/>
      <c r="AE87" s="50"/>
      <c r="AF87" s="50"/>
      <c r="AG87" s="32" t="s">
        <v>113</v>
      </c>
    </row>
    <row r="88" spans="1:37" x14ac:dyDescent="0.2">
      <c r="A88" s="32" t="s">
        <v>81</v>
      </c>
      <c r="B88" s="32" t="s">
        <v>29</v>
      </c>
      <c r="C88" s="40" t="s">
        <v>82</v>
      </c>
      <c r="D88" s="74">
        <v>1</v>
      </c>
      <c r="E88" s="74">
        <v>1</v>
      </c>
      <c r="F88" s="74">
        <v>1</v>
      </c>
      <c r="G88" s="74">
        <v>1</v>
      </c>
      <c r="H88" s="74">
        <v>1</v>
      </c>
      <c r="I88" s="74">
        <v>1</v>
      </c>
      <c r="J88" s="74">
        <v>0.77</v>
      </c>
      <c r="K88" s="74">
        <v>0.43</v>
      </c>
      <c r="L88" s="74">
        <v>0.43</v>
      </c>
      <c r="M88" s="74">
        <v>0.2</v>
      </c>
      <c r="N88" s="74">
        <v>0.2</v>
      </c>
      <c r="O88" s="74">
        <v>0.2</v>
      </c>
      <c r="P88" s="74">
        <v>0.2</v>
      </c>
      <c r="Q88" s="74">
        <v>0.2</v>
      </c>
      <c r="R88" s="74">
        <v>0.2</v>
      </c>
      <c r="S88" s="74">
        <v>0.31</v>
      </c>
      <c r="T88" s="74">
        <v>0.54</v>
      </c>
      <c r="U88" s="74">
        <v>0.54</v>
      </c>
      <c r="V88" s="74">
        <v>0.54</v>
      </c>
      <c r="W88" s="74">
        <v>0.77</v>
      </c>
      <c r="X88" s="74">
        <v>0.77</v>
      </c>
      <c r="Y88" s="74">
        <v>0.89</v>
      </c>
      <c r="Z88" s="74">
        <v>1</v>
      </c>
      <c r="AA88" s="74">
        <v>1</v>
      </c>
      <c r="AC88" s="75">
        <f t="shared" ref="AC88:AC93" si="21">MAX(D88:AA88)</f>
        <v>1</v>
      </c>
      <c r="AD88" s="46">
        <f t="shared" ref="AD88:AD93" si="22">MIN(D88:AA88)</f>
        <v>0.2</v>
      </c>
      <c r="AE88" s="46">
        <f t="shared" ref="AE88:AE93" si="23">SUM(D88:AA88)</f>
        <v>15.189999999999994</v>
      </c>
      <c r="AF88" s="39">
        <f>SUMPRODUCT(AE88:AE90,Notes!$C$49:$C$51)</f>
        <v>5512.4299999999985</v>
      </c>
      <c r="AG88" s="32" t="s">
        <v>114</v>
      </c>
    </row>
    <row r="89" spans="1:37" x14ac:dyDescent="0.2">
      <c r="C89" s="40" t="s">
        <v>1</v>
      </c>
      <c r="D89" s="74">
        <v>1</v>
      </c>
      <c r="E89" s="74">
        <v>1</v>
      </c>
      <c r="F89" s="74">
        <v>1</v>
      </c>
      <c r="G89" s="74">
        <v>1</v>
      </c>
      <c r="H89" s="74">
        <v>1</v>
      </c>
      <c r="I89" s="74">
        <v>1</v>
      </c>
      <c r="J89" s="74">
        <v>0.77</v>
      </c>
      <c r="K89" s="74">
        <v>0.53</v>
      </c>
      <c r="L89" s="74">
        <v>0.53</v>
      </c>
      <c r="M89" s="74">
        <v>0.3</v>
      </c>
      <c r="N89" s="74">
        <v>0.3</v>
      </c>
      <c r="O89" s="74">
        <v>0.3</v>
      </c>
      <c r="P89" s="74">
        <v>0.3</v>
      </c>
      <c r="Q89" s="74">
        <v>0.3</v>
      </c>
      <c r="R89" s="74">
        <v>0.3</v>
      </c>
      <c r="S89" s="74">
        <v>0.3</v>
      </c>
      <c r="T89" s="74">
        <v>0.3</v>
      </c>
      <c r="U89" s="74">
        <v>0.53</v>
      </c>
      <c r="V89" s="74">
        <v>0.54</v>
      </c>
      <c r="W89" s="74">
        <v>0.65</v>
      </c>
      <c r="X89" s="74">
        <v>0.65</v>
      </c>
      <c r="Y89" s="74">
        <v>0.77</v>
      </c>
      <c r="Z89" s="74">
        <v>0.77</v>
      </c>
      <c r="AA89" s="74">
        <v>0.77</v>
      </c>
      <c r="AC89" s="75">
        <f t="shared" si="21"/>
        <v>1</v>
      </c>
      <c r="AD89" s="46">
        <f t="shared" si="22"/>
        <v>0.3</v>
      </c>
      <c r="AE89" s="46">
        <f t="shared" si="23"/>
        <v>14.910000000000004</v>
      </c>
      <c r="AF89" s="46"/>
      <c r="AG89" s="32" t="s">
        <v>115</v>
      </c>
    </row>
    <row r="90" spans="1:37" x14ac:dyDescent="0.2">
      <c r="A90" s="36"/>
      <c r="B90" s="36"/>
      <c r="C90" s="82" t="s">
        <v>2</v>
      </c>
      <c r="D90" s="99">
        <v>1</v>
      </c>
      <c r="E90" s="99">
        <v>1</v>
      </c>
      <c r="F90" s="99">
        <v>1</v>
      </c>
      <c r="G90" s="99">
        <v>1</v>
      </c>
      <c r="H90" s="99">
        <v>1</v>
      </c>
      <c r="I90" s="99">
        <v>1</v>
      </c>
      <c r="J90" s="99">
        <v>0.77</v>
      </c>
      <c r="K90" s="99">
        <v>0.53</v>
      </c>
      <c r="L90" s="99">
        <v>0.53</v>
      </c>
      <c r="M90" s="99">
        <v>0.3</v>
      </c>
      <c r="N90" s="99">
        <v>0.3</v>
      </c>
      <c r="O90" s="99">
        <v>0.3</v>
      </c>
      <c r="P90" s="99">
        <v>0.3</v>
      </c>
      <c r="Q90" s="99">
        <v>0.3</v>
      </c>
      <c r="R90" s="99">
        <v>0.3</v>
      </c>
      <c r="S90" s="99">
        <v>0.3</v>
      </c>
      <c r="T90" s="99">
        <v>0.3</v>
      </c>
      <c r="U90" s="99">
        <v>0.53</v>
      </c>
      <c r="V90" s="99">
        <v>0.54</v>
      </c>
      <c r="W90" s="99">
        <v>0.65</v>
      </c>
      <c r="X90" s="99">
        <v>0.65</v>
      </c>
      <c r="Y90" s="99">
        <v>0.77</v>
      </c>
      <c r="Z90" s="99">
        <v>0.77</v>
      </c>
      <c r="AA90" s="99">
        <v>0.77</v>
      </c>
      <c r="AC90" s="106">
        <f t="shared" si="21"/>
        <v>1</v>
      </c>
      <c r="AD90" s="50">
        <f t="shared" si="22"/>
        <v>0.3</v>
      </c>
      <c r="AE90" s="50">
        <f t="shared" si="23"/>
        <v>14.910000000000004</v>
      </c>
      <c r="AF90" s="50"/>
      <c r="AG90" s="32" t="s">
        <v>116</v>
      </c>
    </row>
    <row r="91" spans="1:37" x14ac:dyDescent="0.2">
      <c r="A91" s="32" t="s">
        <v>50</v>
      </c>
      <c r="B91" s="32" t="s">
        <v>29</v>
      </c>
      <c r="C91" s="40" t="s">
        <v>82</v>
      </c>
      <c r="D91" s="74">
        <v>0.22</v>
      </c>
      <c r="E91" s="74">
        <v>0.17</v>
      </c>
      <c r="F91" s="74">
        <v>0.11</v>
      </c>
      <c r="G91" s="74">
        <v>0.11</v>
      </c>
      <c r="H91" s="74">
        <v>0.11</v>
      </c>
      <c r="I91" s="74">
        <v>0.22</v>
      </c>
      <c r="J91" s="74">
        <v>0.44</v>
      </c>
      <c r="K91" s="74">
        <v>0.56000000000000005</v>
      </c>
      <c r="L91" s="74">
        <v>0.44</v>
      </c>
      <c r="M91" s="74">
        <v>0.44</v>
      </c>
      <c r="N91" s="74">
        <v>0.28000000000000003</v>
      </c>
      <c r="O91" s="74">
        <v>0.28000000000000003</v>
      </c>
      <c r="P91" s="74">
        <v>0.28000000000000003</v>
      </c>
      <c r="Q91" s="74">
        <v>0.28000000000000003</v>
      </c>
      <c r="R91" s="74">
        <v>0.28000000000000003</v>
      </c>
      <c r="S91" s="74">
        <v>0.28000000000000003</v>
      </c>
      <c r="T91" s="74">
        <v>0.28000000000000003</v>
      </c>
      <c r="U91" s="74">
        <v>0.28000000000000003</v>
      </c>
      <c r="V91" s="74">
        <v>0.67</v>
      </c>
      <c r="W91" s="74">
        <v>0.89</v>
      </c>
      <c r="X91" s="74">
        <v>1</v>
      </c>
      <c r="Y91" s="74">
        <v>0.89</v>
      </c>
      <c r="Z91" s="74">
        <v>0.67</v>
      </c>
      <c r="AA91" s="74">
        <v>0.33</v>
      </c>
      <c r="AC91" s="75">
        <f t="shared" si="21"/>
        <v>1</v>
      </c>
      <c r="AD91" s="46">
        <f t="shared" si="22"/>
        <v>0.11</v>
      </c>
      <c r="AE91" s="46">
        <f t="shared" si="23"/>
        <v>9.5100000000000016</v>
      </c>
      <c r="AF91" s="39">
        <f>SUMPRODUCT(AE91:AE93,Notes!$C$49:$C$51)</f>
        <v>3610.23</v>
      </c>
    </row>
    <row r="92" spans="1:37" x14ac:dyDescent="0.2">
      <c r="C92" s="40" t="s">
        <v>1</v>
      </c>
      <c r="D92" s="74">
        <v>0.26</v>
      </c>
      <c r="E92" s="74">
        <v>0.26</v>
      </c>
      <c r="F92" s="74">
        <v>0.11</v>
      </c>
      <c r="G92" s="74">
        <v>0.11</v>
      </c>
      <c r="H92" s="74">
        <v>0.11</v>
      </c>
      <c r="I92" s="74">
        <v>0.11</v>
      </c>
      <c r="J92" s="74">
        <v>0.41</v>
      </c>
      <c r="K92" s="74">
        <v>0.41</v>
      </c>
      <c r="L92" s="74">
        <v>0.56000000000000005</v>
      </c>
      <c r="M92" s="74">
        <v>0.56000000000000005</v>
      </c>
      <c r="N92" s="74">
        <v>0.41</v>
      </c>
      <c r="O92" s="74">
        <v>0.33</v>
      </c>
      <c r="P92" s="74">
        <v>0.33</v>
      </c>
      <c r="Q92" s="74">
        <v>0.33</v>
      </c>
      <c r="R92" s="74">
        <v>0.33</v>
      </c>
      <c r="S92" s="74">
        <v>0.33</v>
      </c>
      <c r="T92" s="74">
        <v>0.33</v>
      </c>
      <c r="U92" s="74">
        <v>0.33</v>
      </c>
      <c r="V92" s="74">
        <v>0.85</v>
      </c>
      <c r="W92" s="74">
        <v>1</v>
      </c>
      <c r="X92" s="74">
        <v>1</v>
      </c>
      <c r="Y92" s="74">
        <v>1</v>
      </c>
      <c r="Z92" s="74">
        <v>0.85</v>
      </c>
      <c r="AA92" s="74">
        <v>0.41</v>
      </c>
      <c r="AC92" s="75">
        <f t="shared" si="21"/>
        <v>1</v>
      </c>
      <c r="AD92" s="46">
        <f t="shared" si="22"/>
        <v>0.11</v>
      </c>
      <c r="AE92" s="46">
        <f t="shared" si="23"/>
        <v>10.729999999999999</v>
      </c>
      <c r="AF92" s="46"/>
    </row>
    <row r="93" spans="1:37" x14ac:dyDescent="0.2">
      <c r="A93" s="36"/>
      <c r="B93" s="36"/>
      <c r="C93" s="82" t="s">
        <v>2</v>
      </c>
      <c r="D93" s="99">
        <v>0.26</v>
      </c>
      <c r="E93" s="99">
        <v>0.26</v>
      </c>
      <c r="F93" s="99">
        <v>0.11</v>
      </c>
      <c r="G93" s="99">
        <v>0.11</v>
      </c>
      <c r="H93" s="99">
        <v>0.11</v>
      </c>
      <c r="I93" s="99">
        <v>0.11</v>
      </c>
      <c r="J93" s="99">
        <v>0.41</v>
      </c>
      <c r="K93" s="99">
        <v>0.41</v>
      </c>
      <c r="L93" s="99">
        <v>0.56000000000000005</v>
      </c>
      <c r="M93" s="99">
        <v>0.56000000000000005</v>
      </c>
      <c r="N93" s="99">
        <v>0.41</v>
      </c>
      <c r="O93" s="99">
        <v>0.33</v>
      </c>
      <c r="P93" s="99">
        <v>0.33</v>
      </c>
      <c r="Q93" s="99">
        <v>0.33</v>
      </c>
      <c r="R93" s="99">
        <v>0.33</v>
      </c>
      <c r="S93" s="99">
        <v>0.33</v>
      </c>
      <c r="T93" s="99">
        <v>0.33</v>
      </c>
      <c r="U93" s="99">
        <v>0.33</v>
      </c>
      <c r="V93" s="99">
        <v>0.85</v>
      </c>
      <c r="W93" s="99">
        <v>1</v>
      </c>
      <c r="X93" s="99">
        <v>1</v>
      </c>
      <c r="Y93" s="99">
        <v>1</v>
      </c>
      <c r="Z93" s="99">
        <v>0.85</v>
      </c>
      <c r="AA93" s="99">
        <v>0.41</v>
      </c>
      <c r="AC93" s="106">
        <f t="shared" si="21"/>
        <v>1</v>
      </c>
      <c r="AD93" s="50">
        <f t="shared" si="22"/>
        <v>0.11</v>
      </c>
      <c r="AE93" s="50">
        <f t="shared" si="23"/>
        <v>10.729999999999999</v>
      </c>
      <c r="AF93" s="50"/>
    </row>
    <row r="94" spans="1:37" x14ac:dyDescent="0.2">
      <c r="A94" s="32" t="s">
        <v>83</v>
      </c>
      <c r="B94" s="32" t="s">
        <v>29</v>
      </c>
      <c r="C94" s="40" t="s">
        <v>82</v>
      </c>
      <c r="D94" s="74">
        <v>0.11</v>
      </c>
      <c r="E94" s="74">
        <v>0.11</v>
      </c>
      <c r="F94" s="74">
        <v>0.11</v>
      </c>
      <c r="G94" s="74">
        <v>0.11</v>
      </c>
      <c r="H94" s="74">
        <v>0.11</v>
      </c>
      <c r="I94" s="74">
        <v>0.11</v>
      </c>
      <c r="J94" s="74">
        <v>0.62</v>
      </c>
      <c r="K94" s="74">
        <v>0.9</v>
      </c>
      <c r="L94" s="74">
        <v>0.43</v>
      </c>
      <c r="M94" s="74">
        <v>0.43</v>
      </c>
      <c r="N94" s="74">
        <v>0.26</v>
      </c>
      <c r="O94" s="74">
        <v>0.26</v>
      </c>
      <c r="P94" s="74">
        <v>0.26</v>
      </c>
      <c r="Q94" s="74">
        <v>0.26</v>
      </c>
      <c r="R94" s="74">
        <v>0.26</v>
      </c>
      <c r="S94" s="74">
        <v>0.26</v>
      </c>
      <c r="T94" s="74">
        <v>0.26</v>
      </c>
      <c r="U94" s="74">
        <v>0.51</v>
      </c>
      <c r="V94" s="74">
        <v>0.51</v>
      </c>
      <c r="W94" s="74">
        <v>0.49</v>
      </c>
      <c r="X94" s="74">
        <v>0.66</v>
      </c>
      <c r="Y94" s="74">
        <v>0.7</v>
      </c>
      <c r="Z94" s="74">
        <v>0.35</v>
      </c>
      <c r="AA94" s="74">
        <v>0.11</v>
      </c>
      <c r="AC94" s="75">
        <f>MAX(D94:AA94)</f>
        <v>0.9</v>
      </c>
      <c r="AD94" s="46">
        <f>MIN(D94:AA94)</f>
        <v>0.11</v>
      </c>
      <c r="AE94" s="46">
        <f>SUM(D94:AA94)</f>
        <v>8.19</v>
      </c>
      <c r="AF94" s="39">
        <f>SUMPRODUCT(AE94:AE96,Notes!$C$49:$C$51)</f>
        <v>3011.0099999999998</v>
      </c>
    </row>
    <row r="95" spans="1:37" x14ac:dyDescent="0.2">
      <c r="C95" s="40" t="s">
        <v>1</v>
      </c>
      <c r="D95" s="74">
        <v>0.11</v>
      </c>
      <c r="E95" s="74">
        <v>0.11</v>
      </c>
      <c r="F95" s="74">
        <v>0.11</v>
      </c>
      <c r="G95" s="74">
        <v>0.11</v>
      </c>
      <c r="H95" s="74">
        <v>0.11</v>
      </c>
      <c r="I95" s="74">
        <v>0.11</v>
      </c>
      <c r="J95" s="74">
        <v>0.3</v>
      </c>
      <c r="K95" s="74">
        <v>0.62</v>
      </c>
      <c r="L95" s="74">
        <v>0.9</v>
      </c>
      <c r="M95" s="74">
        <v>0.62</v>
      </c>
      <c r="N95" s="74">
        <v>0.28999999999999998</v>
      </c>
      <c r="O95" s="74">
        <v>0.28999999999999998</v>
      </c>
      <c r="P95" s="74">
        <v>0.28999999999999998</v>
      </c>
      <c r="Q95" s="74">
        <v>0.28999999999999998</v>
      </c>
      <c r="R95" s="74">
        <v>0.28999999999999998</v>
      </c>
      <c r="S95" s="74">
        <v>0.28999999999999998</v>
      </c>
      <c r="T95" s="74">
        <v>0.28999999999999998</v>
      </c>
      <c r="U95" s="74">
        <v>0.43</v>
      </c>
      <c r="V95" s="74">
        <v>0.51</v>
      </c>
      <c r="W95" s="74">
        <v>0.49</v>
      </c>
      <c r="X95" s="74">
        <v>0.66</v>
      </c>
      <c r="Y95" s="74">
        <v>0.7</v>
      </c>
      <c r="Z95" s="74">
        <v>0.35</v>
      </c>
      <c r="AA95" s="74">
        <v>0.11</v>
      </c>
      <c r="AC95" s="75">
        <f>MAX(D95:AA95)</f>
        <v>0.9</v>
      </c>
      <c r="AD95" s="46">
        <f>MIN(D95:AA95)</f>
        <v>0.11</v>
      </c>
      <c r="AE95" s="46">
        <f>SUM(D95:AA95)</f>
        <v>8.379999999999999</v>
      </c>
      <c r="AF95" s="46"/>
    </row>
    <row r="96" spans="1:37" x14ac:dyDescent="0.2">
      <c r="A96" s="36"/>
      <c r="B96" s="36"/>
      <c r="C96" s="82" t="s">
        <v>2</v>
      </c>
      <c r="D96" s="99">
        <v>0.11</v>
      </c>
      <c r="E96" s="99">
        <v>0.11</v>
      </c>
      <c r="F96" s="99">
        <v>0.11</v>
      </c>
      <c r="G96" s="99">
        <v>0.11</v>
      </c>
      <c r="H96" s="99">
        <v>0.11</v>
      </c>
      <c r="I96" s="99">
        <v>0.11</v>
      </c>
      <c r="J96" s="99">
        <v>0.3</v>
      </c>
      <c r="K96" s="99">
        <v>0.62</v>
      </c>
      <c r="L96" s="99">
        <v>0.9</v>
      </c>
      <c r="M96" s="99">
        <v>0.62</v>
      </c>
      <c r="N96" s="99">
        <v>0.28999999999999998</v>
      </c>
      <c r="O96" s="99">
        <v>0.28999999999999998</v>
      </c>
      <c r="P96" s="99">
        <v>0.28999999999999998</v>
      </c>
      <c r="Q96" s="99">
        <v>0.28999999999999998</v>
      </c>
      <c r="R96" s="99">
        <v>0.28999999999999998</v>
      </c>
      <c r="S96" s="99">
        <v>0.28999999999999998</v>
      </c>
      <c r="T96" s="99">
        <v>0.28999999999999998</v>
      </c>
      <c r="U96" s="99">
        <v>0.43</v>
      </c>
      <c r="V96" s="99">
        <v>0.51</v>
      </c>
      <c r="W96" s="99">
        <v>0.49</v>
      </c>
      <c r="X96" s="99">
        <v>0.66</v>
      </c>
      <c r="Y96" s="99">
        <v>0.7</v>
      </c>
      <c r="Z96" s="99">
        <v>0.35</v>
      </c>
      <c r="AA96" s="99">
        <v>0.11</v>
      </c>
      <c r="AC96" s="106">
        <f>MAX(D96:AA96)</f>
        <v>0.9</v>
      </c>
      <c r="AD96" s="50">
        <f>MIN(D96:AA96)</f>
        <v>0.11</v>
      </c>
      <c r="AE96" s="50">
        <f>SUM(D96:AA96)</f>
        <v>8.379999999999999</v>
      </c>
      <c r="AF96" s="50"/>
    </row>
    <row r="97" spans="1:32" x14ac:dyDescent="0.2">
      <c r="A97" s="32" t="s">
        <v>35</v>
      </c>
      <c r="B97" s="32" t="s">
        <v>29</v>
      </c>
      <c r="C97" s="40" t="s">
        <v>82</v>
      </c>
      <c r="D97" s="74">
        <v>0.25</v>
      </c>
      <c r="E97" s="74">
        <v>0.25</v>
      </c>
      <c r="F97" s="74">
        <v>0.25</v>
      </c>
      <c r="G97" s="74">
        <v>0.25</v>
      </c>
      <c r="H97" s="74">
        <v>0.25</v>
      </c>
      <c r="I97" s="74">
        <v>0.25</v>
      </c>
      <c r="J97" s="74">
        <v>0.25</v>
      </c>
      <c r="K97" s="74">
        <v>0.25</v>
      </c>
      <c r="L97" s="74">
        <v>0.25</v>
      </c>
      <c r="M97" s="74">
        <v>0.25</v>
      </c>
      <c r="N97" s="74">
        <v>0.25</v>
      </c>
      <c r="O97" s="74">
        <v>0.25</v>
      </c>
      <c r="P97" s="74">
        <v>0.25</v>
      </c>
      <c r="Q97" s="74">
        <v>0.25</v>
      </c>
      <c r="R97" s="74">
        <v>0.25</v>
      </c>
      <c r="S97" s="74">
        <v>0.25</v>
      </c>
      <c r="T97" s="74">
        <v>0.25</v>
      </c>
      <c r="U97" s="74">
        <v>0.25</v>
      </c>
      <c r="V97" s="74">
        <v>0.25</v>
      </c>
      <c r="W97" s="74">
        <v>0.25</v>
      </c>
      <c r="X97" s="74">
        <v>0.25</v>
      </c>
      <c r="Y97" s="74">
        <v>0.25</v>
      </c>
      <c r="Z97" s="74">
        <v>0.25</v>
      </c>
      <c r="AA97" s="74">
        <v>0.25</v>
      </c>
      <c r="AC97" s="75">
        <f t="shared" ref="AC97:AC99" si="24">MAX(D97:AA97)</f>
        <v>0.25</v>
      </c>
      <c r="AD97" s="46">
        <f t="shared" ref="AD97:AD99" si="25">MIN(D97:AA97)</f>
        <v>0.25</v>
      </c>
      <c r="AE97" s="46">
        <f t="shared" ref="AE97:AE99" si="26">SUM(D97:AA97)</f>
        <v>6</v>
      </c>
      <c r="AF97" s="39">
        <f>SUMPRODUCT(AE97:AE99,Notes!$C$49:$C$51)</f>
        <v>2190</v>
      </c>
    </row>
    <row r="98" spans="1:32" x14ac:dyDescent="0.2">
      <c r="C98" s="40" t="s">
        <v>1</v>
      </c>
      <c r="D98" s="74">
        <v>0.25</v>
      </c>
      <c r="E98" s="74">
        <v>0.25</v>
      </c>
      <c r="F98" s="74">
        <v>0.25</v>
      </c>
      <c r="G98" s="74">
        <v>0.25</v>
      </c>
      <c r="H98" s="74">
        <v>0.25</v>
      </c>
      <c r="I98" s="74">
        <v>0.25</v>
      </c>
      <c r="J98" s="74">
        <v>0.25</v>
      </c>
      <c r="K98" s="74">
        <v>0.25</v>
      </c>
      <c r="L98" s="74">
        <v>0.25</v>
      </c>
      <c r="M98" s="74">
        <v>0.25</v>
      </c>
      <c r="N98" s="74">
        <v>0.25</v>
      </c>
      <c r="O98" s="74">
        <v>0.25</v>
      </c>
      <c r="P98" s="74">
        <v>0.25</v>
      </c>
      <c r="Q98" s="74">
        <v>0.25</v>
      </c>
      <c r="R98" s="74">
        <v>0.25</v>
      </c>
      <c r="S98" s="74">
        <v>0.25</v>
      </c>
      <c r="T98" s="74">
        <v>0.25</v>
      </c>
      <c r="U98" s="74">
        <v>0.25</v>
      </c>
      <c r="V98" s="74">
        <v>0.25</v>
      </c>
      <c r="W98" s="74">
        <v>0.25</v>
      </c>
      <c r="X98" s="74">
        <v>0.25</v>
      </c>
      <c r="Y98" s="74">
        <v>0.25</v>
      </c>
      <c r="Z98" s="74">
        <v>0.25</v>
      </c>
      <c r="AA98" s="74">
        <v>0.25</v>
      </c>
      <c r="AC98" s="75">
        <f t="shared" si="24"/>
        <v>0.25</v>
      </c>
      <c r="AD98" s="46">
        <f t="shared" si="25"/>
        <v>0.25</v>
      </c>
      <c r="AE98" s="46">
        <f t="shared" si="26"/>
        <v>6</v>
      </c>
      <c r="AF98" s="46"/>
    </row>
    <row r="99" spans="1:32" x14ac:dyDescent="0.2">
      <c r="A99" s="36"/>
      <c r="B99" s="36"/>
      <c r="C99" s="82" t="s">
        <v>2</v>
      </c>
      <c r="D99" s="99">
        <v>0.25</v>
      </c>
      <c r="E99" s="99">
        <v>0.25</v>
      </c>
      <c r="F99" s="99">
        <v>0.25</v>
      </c>
      <c r="G99" s="99">
        <v>0.25</v>
      </c>
      <c r="H99" s="99">
        <v>0.25</v>
      </c>
      <c r="I99" s="99">
        <v>0.25</v>
      </c>
      <c r="J99" s="99">
        <v>0.25</v>
      </c>
      <c r="K99" s="99">
        <v>0.25</v>
      </c>
      <c r="L99" s="99">
        <v>0.25</v>
      </c>
      <c r="M99" s="99">
        <v>0.25</v>
      </c>
      <c r="N99" s="99">
        <v>0.25</v>
      </c>
      <c r="O99" s="99">
        <v>0.25</v>
      </c>
      <c r="P99" s="99">
        <v>0.25</v>
      </c>
      <c r="Q99" s="99">
        <v>0.25</v>
      </c>
      <c r="R99" s="99">
        <v>0.25</v>
      </c>
      <c r="S99" s="99">
        <v>0.25</v>
      </c>
      <c r="T99" s="99">
        <v>0.25</v>
      </c>
      <c r="U99" s="99">
        <v>0.25</v>
      </c>
      <c r="V99" s="99">
        <v>0.25</v>
      </c>
      <c r="W99" s="99">
        <v>0.25</v>
      </c>
      <c r="X99" s="99">
        <v>0.25</v>
      </c>
      <c r="Y99" s="99">
        <v>0.25</v>
      </c>
      <c r="Z99" s="99">
        <v>0.25</v>
      </c>
      <c r="AA99" s="99">
        <v>0.25</v>
      </c>
      <c r="AC99" s="106">
        <f t="shared" si="24"/>
        <v>0.25</v>
      </c>
      <c r="AD99" s="50">
        <f t="shared" si="25"/>
        <v>0.25</v>
      </c>
      <c r="AE99" s="50">
        <f t="shared" si="26"/>
        <v>6</v>
      </c>
      <c r="AF99" s="50"/>
    </row>
    <row r="100" spans="1:32" x14ac:dyDescent="0.2">
      <c r="A100" s="32" t="s">
        <v>84</v>
      </c>
      <c r="B100" s="32" t="s">
        <v>36</v>
      </c>
      <c r="C100" s="40" t="s">
        <v>82</v>
      </c>
      <c r="D100" s="32">
        <v>70</v>
      </c>
      <c r="E100" s="32">
        <v>70</v>
      </c>
      <c r="F100" s="32">
        <v>70</v>
      </c>
      <c r="G100" s="32">
        <v>70</v>
      </c>
      <c r="H100" s="32">
        <v>70</v>
      </c>
      <c r="I100" s="32">
        <v>70</v>
      </c>
      <c r="J100" s="32">
        <v>70</v>
      </c>
      <c r="K100" s="32">
        <v>70</v>
      </c>
      <c r="L100" s="32">
        <v>70</v>
      </c>
      <c r="M100" s="32">
        <v>70</v>
      </c>
      <c r="N100" s="32">
        <v>70</v>
      </c>
      <c r="O100" s="32">
        <v>70</v>
      </c>
      <c r="P100" s="32">
        <v>70</v>
      </c>
      <c r="Q100" s="32">
        <v>70</v>
      </c>
      <c r="R100" s="32">
        <v>70</v>
      </c>
      <c r="S100" s="32">
        <v>70</v>
      </c>
      <c r="T100" s="32">
        <v>70</v>
      </c>
      <c r="U100" s="32">
        <v>70</v>
      </c>
      <c r="V100" s="32">
        <v>70</v>
      </c>
      <c r="W100" s="32">
        <v>70</v>
      </c>
      <c r="X100" s="32">
        <v>70</v>
      </c>
      <c r="Y100" s="32">
        <v>70</v>
      </c>
      <c r="Z100" s="32">
        <v>70</v>
      </c>
      <c r="AA100" s="32">
        <v>70</v>
      </c>
      <c r="AC100" s="76">
        <f t="shared" ref="AC100:AC105" si="27">MAX(D100:AA100)</f>
        <v>70</v>
      </c>
      <c r="AD100" s="42">
        <f t="shared" ref="AD100:AD105" si="28">MIN(D100:AA100)</f>
        <v>70</v>
      </c>
      <c r="AE100" s="43">
        <f t="shared" ref="AE100:AE105" si="29">AVERAGE(D100:AA100)</f>
        <v>70</v>
      </c>
    </row>
    <row r="101" spans="1:32" x14ac:dyDescent="0.2">
      <c r="C101" s="40" t="s">
        <v>1</v>
      </c>
      <c r="D101" s="32">
        <v>70</v>
      </c>
      <c r="E101" s="32">
        <v>70</v>
      </c>
      <c r="F101" s="32">
        <v>70</v>
      </c>
      <c r="G101" s="32">
        <v>70</v>
      </c>
      <c r="H101" s="32">
        <v>70</v>
      </c>
      <c r="I101" s="32">
        <v>70</v>
      </c>
      <c r="J101" s="32">
        <v>70</v>
      </c>
      <c r="K101" s="32">
        <v>70</v>
      </c>
      <c r="L101" s="32">
        <v>70</v>
      </c>
      <c r="M101" s="32">
        <v>70</v>
      </c>
      <c r="N101" s="32">
        <v>70</v>
      </c>
      <c r="O101" s="32">
        <v>70</v>
      </c>
      <c r="P101" s="32">
        <v>70</v>
      </c>
      <c r="Q101" s="32">
        <v>70</v>
      </c>
      <c r="R101" s="32">
        <v>70</v>
      </c>
      <c r="S101" s="32">
        <v>70</v>
      </c>
      <c r="T101" s="32">
        <v>70</v>
      </c>
      <c r="U101" s="32">
        <v>70</v>
      </c>
      <c r="V101" s="32">
        <v>70</v>
      </c>
      <c r="W101" s="32">
        <v>70</v>
      </c>
      <c r="X101" s="32">
        <v>70</v>
      </c>
      <c r="Y101" s="32">
        <v>70</v>
      </c>
      <c r="Z101" s="32">
        <v>70</v>
      </c>
      <c r="AA101" s="32">
        <v>70</v>
      </c>
      <c r="AC101" s="76">
        <f t="shared" si="27"/>
        <v>70</v>
      </c>
      <c r="AD101" s="42">
        <f t="shared" si="28"/>
        <v>70</v>
      </c>
      <c r="AE101" s="43">
        <f t="shared" si="29"/>
        <v>70</v>
      </c>
    </row>
    <row r="102" spans="1:32" x14ac:dyDescent="0.2">
      <c r="A102" s="36"/>
      <c r="B102" s="36"/>
      <c r="C102" s="82" t="s">
        <v>2</v>
      </c>
      <c r="D102" s="36">
        <v>70</v>
      </c>
      <c r="E102" s="36">
        <v>70</v>
      </c>
      <c r="F102" s="36">
        <v>70</v>
      </c>
      <c r="G102" s="36">
        <v>70</v>
      </c>
      <c r="H102" s="36">
        <v>70</v>
      </c>
      <c r="I102" s="36">
        <v>70</v>
      </c>
      <c r="J102" s="36">
        <v>70</v>
      </c>
      <c r="K102" s="36">
        <v>70</v>
      </c>
      <c r="L102" s="36">
        <v>70</v>
      </c>
      <c r="M102" s="36">
        <v>70</v>
      </c>
      <c r="N102" s="36">
        <v>70</v>
      </c>
      <c r="O102" s="36">
        <v>70</v>
      </c>
      <c r="P102" s="36">
        <v>70</v>
      </c>
      <c r="Q102" s="36">
        <v>70</v>
      </c>
      <c r="R102" s="36">
        <v>70</v>
      </c>
      <c r="S102" s="36">
        <v>70</v>
      </c>
      <c r="T102" s="36">
        <v>70</v>
      </c>
      <c r="U102" s="36">
        <v>70</v>
      </c>
      <c r="V102" s="36">
        <v>70</v>
      </c>
      <c r="W102" s="36">
        <v>70</v>
      </c>
      <c r="X102" s="36">
        <v>70</v>
      </c>
      <c r="Y102" s="36">
        <v>70</v>
      </c>
      <c r="Z102" s="36">
        <v>70</v>
      </c>
      <c r="AA102" s="36">
        <v>70</v>
      </c>
      <c r="AC102" s="109">
        <f t="shared" si="27"/>
        <v>70</v>
      </c>
      <c r="AD102" s="86">
        <f t="shared" si="28"/>
        <v>70</v>
      </c>
      <c r="AE102" s="110">
        <f t="shared" si="29"/>
        <v>70</v>
      </c>
      <c r="AF102" s="37"/>
    </row>
    <row r="103" spans="1:32" x14ac:dyDescent="0.2">
      <c r="A103" s="32" t="s">
        <v>85</v>
      </c>
      <c r="B103" s="32" t="s">
        <v>36</v>
      </c>
      <c r="C103" s="40" t="s">
        <v>82</v>
      </c>
      <c r="D103" s="32">
        <v>70</v>
      </c>
      <c r="E103" s="32">
        <v>70</v>
      </c>
      <c r="F103" s="32">
        <v>70</v>
      </c>
      <c r="G103" s="32">
        <v>70</v>
      </c>
      <c r="H103" s="32">
        <v>70</v>
      </c>
      <c r="I103" s="32">
        <v>70</v>
      </c>
      <c r="J103" s="32">
        <v>70</v>
      </c>
      <c r="K103" s="32">
        <v>70</v>
      </c>
      <c r="L103" s="32">
        <v>70</v>
      </c>
      <c r="M103" s="32">
        <v>70</v>
      </c>
      <c r="N103" s="32">
        <v>70</v>
      </c>
      <c r="O103" s="32">
        <v>70</v>
      </c>
      <c r="P103" s="32">
        <v>70</v>
      </c>
      <c r="Q103" s="32">
        <v>70</v>
      </c>
      <c r="R103" s="32">
        <v>70</v>
      </c>
      <c r="S103" s="32">
        <v>70</v>
      </c>
      <c r="T103" s="32">
        <v>70</v>
      </c>
      <c r="U103" s="32">
        <v>70</v>
      </c>
      <c r="V103" s="32">
        <v>70</v>
      </c>
      <c r="W103" s="32">
        <v>70</v>
      </c>
      <c r="X103" s="32">
        <v>70</v>
      </c>
      <c r="Y103" s="32">
        <v>70</v>
      </c>
      <c r="Z103" s="32">
        <v>70</v>
      </c>
      <c r="AA103" s="32">
        <v>70</v>
      </c>
      <c r="AC103" s="76">
        <f t="shared" si="27"/>
        <v>70</v>
      </c>
      <c r="AD103" s="42">
        <f t="shared" si="28"/>
        <v>70</v>
      </c>
      <c r="AE103" s="43">
        <f t="shared" si="29"/>
        <v>70</v>
      </c>
    </row>
    <row r="104" spans="1:32" x14ac:dyDescent="0.2">
      <c r="C104" s="40" t="s">
        <v>1</v>
      </c>
      <c r="D104" s="32">
        <v>70</v>
      </c>
      <c r="E104" s="32">
        <v>70</v>
      </c>
      <c r="F104" s="32">
        <v>70</v>
      </c>
      <c r="G104" s="32">
        <v>70</v>
      </c>
      <c r="H104" s="32">
        <v>70</v>
      </c>
      <c r="I104" s="32">
        <v>70</v>
      </c>
      <c r="J104" s="32">
        <v>70</v>
      </c>
      <c r="K104" s="32">
        <v>70</v>
      </c>
      <c r="L104" s="32">
        <v>70</v>
      </c>
      <c r="M104" s="32">
        <v>70</v>
      </c>
      <c r="N104" s="32">
        <v>70</v>
      </c>
      <c r="O104" s="32">
        <v>70</v>
      </c>
      <c r="P104" s="32">
        <v>70</v>
      </c>
      <c r="Q104" s="32">
        <v>70</v>
      </c>
      <c r="R104" s="32">
        <v>70</v>
      </c>
      <c r="S104" s="32">
        <v>70</v>
      </c>
      <c r="T104" s="32">
        <v>70</v>
      </c>
      <c r="U104" s="32">
        <v>70</v>
      </c>
      <c r="V104" s="32">
        <v>70</v>
      </c>
      <c r="W104" s="32">
        <v>70</v>
      </c>
      <c r="X104" s="32">
        <v>70</v>
      </c>
      <c r="Y104" s="32">
        <v>70</v>
      </c>
      <c r="Z104" s="32">
        <v>70</v>
      </c>
      <c r="AA104" s="32">
        <v>70</v>
      </c>
      <c r="AC104" s="76">
        <f t="shared" si="27"/>
        <v>70</v>
      </c>
      <c r="AD104" s="42">
        <f t="shared" si="28"/>
        <v>70</v>
      </c>
      <c r="AE104" s="43">
        <f t="shared" si="29"/>
        <v>70</v>
      </c>
    </row>
    <row r="105" spans="1:32" x14ac:dyDescent="0.2">
      <c r="A105" s="36"/>
      <c r="B105" s="36"/>
      <c r="C105" s="82" t="s">
        <v>2</v>
      </c>
      <c r="D105" s="36">
        <v>70</v>
      </c>
      <c r="E105" s="36">
        <v>70</v>
      </c>
      <c r="F105" s="36">
        <v>70</v>
      </c>
      <c r="G105" s="36">
        <v>70</v>
      </c>
      <c r="H105" s="36">
        <v>70</v>
      </c>
      <c r="I105" s="36">
        <v>70</v>
      </c>
      <c r="J105" s="36">
        <v>70</v>
      </c>
      <c r="K105" s="36">
        <v>70</v>
      </c>
      <c r="L105" s="36">
        <v>70</v>
      </c>
      <c r="M105" s="36">
        <v>70</v>
      </c>
      <c r="N105" s="36">
        <v>70</v>
      </c>
      <c r="O105" s="36">
        <v>70</v>
      </c>
      <c r="P105" s="36">
        <v>70</v>
      </c>
      <c r="Q105" s="36">
        <v>70</v>
      </c>
      <c r="R105" s="36">
        <v>70</v>
      </c>
      <c r="S105" s="36">
        <v>70</v>
      </c>
      <c r="T105" s="36">
        <v>70</v>
      </c>
      <c r="U105" s="36">
        <v>70</v>
      </c>
      <c r="V105" s="36">
        <v>70</v>
      </c>
      <c r="W105" s="36">
        <v>70</v>
      </c>
      <c r="X105" s="36">
        <v>70</v>
      </c>
      <c r="Y105" s="36">
        <v>70</v>
      </c>
      <c r="Z105" s="36">
        <v>70</v>
      </c>
      <c r="AA105" s="36">
        <v>70</v>
      </c>
      <c r="AC105" s="109">
        <f t="shared" si="27"/>
        <v>70</v>
      </c>
      <c r="AD105" s="86">
        <f t="shared" si="28"/>
        <v>70</v>
      </c>
      <c r="AE105" s="110">
        <f t="shared" si="29"/>
        <v>70</v>
      </c>
      <c r="AF105" s="37"/>
    </row>
    <row r="107" spans="1:32" x14ac:dyDescent="0.2">
      <c r="A107" s="44" t="s">
        <v>118</v>
      </c>
      <c r="B107" s="36"/>
      <c r="C107" s="82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C107" s="37"/>
      <c r="AD107" s="37"/>
      <c r="AE107" s="37"/>
      <c r="AF107" s="37"/>
    </row>
    <row r="108" spans="1:32" x14ac:dyDescent="0.2">
      <c r="A108" s="32" t="s">
        <v>89</v>
      </c>
      <c r="B108" s="32" t="s">
        <v>29</v>
      </c>
      <c r="C108" s="40" t="s">
        <v>47</v>
      </c>
      <c r="D108" s="74">
        <v>0.9</v>
      </c>
      <c r="E108" s="74">
        <v>0.9</v>
      </c>
      <c r="F108" s="74">
        <v>0.9</v>
      </c>
      <c r="G108" s="74">
        <v>0.9</v>
      </c>
      <c r="H108" s="74">
        <v>0.9</v>
      </c>
      <c r="I108" s="74">
        <v>0.9</v>
      </c>
      <c r="J108" s="74">
        <v>0.7</v>
      </c>
      <c r="K108" s="74">
        <v>0.4</v>
      </c>
      <c r="L108" s="74">
        <v>0.4</v>
      </c>
      <c r="M108" s="74">
        <v>0.2</v>
      </c>
      <c r="N108" s="74">
        <v>0.2</v>
      </c>
      <c r="O108" s="74">
        <v>0.2</v>
      </c>
      <c r="P108" s="74">
        <v>0.2</v>
      </c>
      <c r="Q108" s="74">
        <v>0.2</v>
      </c>
      <c r="R108" s="74">
        <v>0.2</v>
      </c>
      <c r="S108" s="74">
        <v>0.3</v>
      </c>
      <c r="T108" s="74">
        <v>0.5</v>
      </c>
      <c r="U108" s="74">
        <v>0.5</v>
      </c>
      <c r="V108" s="74">
        <v>0.5</v>
      </c>
      <c r="W108" s="74">
        <v>0.7</v>
      </c>
      <c r="X108" s="74">
        <v>0.7</v>
      </c>
      <c r="Y108" s="74">
        <v>0.8</v>
      </c>
      <c r="Z108" s="74">
        <v>0.9</v>
      </c>
      <c r="AA108" s="74">
        <v>0.9</v>
      </c>
      <c r="AC108" s="75">
        <f t="shared" ref="AC108:AC122" si="30">MAX(D108:AA108)</f>
        <v>0.9</v>
      </c>
      <c r="AD108" s="46">
        <f t="shared" ref="AD108:AD122" si="31">MIN(D108:AA108)</f>
        <v>0.2</v>
      </c>
      <c r="AE108" s="46">
        <f t="shared" ref="AE108:AE122" si="32">SUM(D108:AA108)</f>
        <v>13.900000000000002</v>
      </c>
      <c r="AF108" s="39">
        <f>SUMPRODUCT(AE108:AE110,Notes!$C$49:$C$51)</f>
        <v>5017.7000000000007</v>
      </c>
    </row>
    <row r="109" spans="1:32" x14ac:dyDescent="0.2">
      <c r="C109" s="40" t="s">
        <v>48</v>
      </c>
      <c r="D109" s="74">
        <v>0.9</v>
      </c>
      <c r="E109" s="74">
        <v>0.9</v>
      </c>
      <c r="F109" s="74">
        <v>0.9</v>
      </c>
      <c r="G109" s="74">
        <v>0.9</v>
      </c>
      <c r="H109" s="74">
        <v>0.9</v>
      </c>
      <c r="I109" s="74">
        <v>0.9</v>
      </c>
      <c r="J109" s="74">
        <v>0.7</v>
      </c>
      <c r="K109" s="74">
        <v>0.5</v>
      </c>
      <c r="L109" s="74">
        <v>0.5</v>
      </c>
      <c r="M109" s="74">
        <v>0.3</v>
      </c>
      <c r="N109" s="74">
        <v>0.3</v>
      </c>
      <c r="O109" s="74">
        <v>0.3</v>
      </c>
      <c r="P109" s="74">
        <v>0.3</v>
      </c>
      <c r="Q109" s="74">
        <v>0.3</v>
      </c>
      <c r="R109" s="74">
        <v>0.3</v>
      </c>
      <c r="S109" s="74">
        <v>0.3</v>
      </c>
      <c r="T109" s="74">
        <v>0.3</v>
      </c>
      <c r="U109" s="74">
        <v>0.5</v>
      </c>
      <c r="V109" s="74">
        <v>0.6</v>
      </c>
      <c r="W109" s="74">
        <v>0.6</v>
      </c>
      <c r="X109" s="74">
        <v>0.6</v>
      </c>
      <c r="Y109" s="74">
        <v>0.7</v>
      </c>
      <c r="Z109" s="74">
        <v>0.7</v>
      </c>
      <c r="AA109" s="74">
        <v>0.7</v>
      </c>
      <c r="AC109" s="75">
        <f t="shared" si="30"/>
        <v>0.9</v>
      </c>
      <c r="AD109" s="46">
        <f t="shared" si="31"/>
        <v>0.3</v>
      </c>
      <c r="AE109" s="46">
        <f t="shared" si="32"/>
        <v>13.9</v>
      </c>
      <c r="AF109" s="46"/>
    </row>
    <row r="110" spans="1:32" x14ac:dyDescent="0.2">
      <c r="A110" s="36"/>
      <c r="B110" s="36"/>
      <c r="C110" s="82" t="s">
        <v>49</v>
      </c>
      <c r="D110" s="99">
        <v>0.7</v>
      </c>
      <c r="E110" s="99">
        <v>0.7</v>
      </c>
      <c r="F110" s="99">
        <v>0.7</v>
      </c>
      <c r="G110" s="99">
        <v>0.7</v>
      </c>
      <c r="H110" s="99">
        <v>0.7</v>
      </c>
      <c r="I110" s="99">
        <v>0.7</v>
      </c>
      <c r="J110" s="99">
        <v>0.7</v>
      </c>
      <c r="K110" s="99">
        <v>0.7</v>
      </c>
      <c r="L110" s="99">
        <v>0.5</v>
      </c>
      <c r="M110" s="99">
        <v>0.5</v>
      </c>
      <c r="N110" s="99">
        <v>0.5</v>
      </c>
      <c r="O110" s="99">
        <v>0.3</v>
      </c>
      <c r="P110" s="99">
        <v>0.3</v>
      </c>
      <c r="Q110" s="99">
        <v>0.2</v>
      </c>
      <c r="R110" s="99">
        <v>0.2</v>
      </c>
      <c r="S110" s="99">
        <v>0.2</v>
      </c>
      <c r="T110" s="99">
        <v>0.3</v>
      </c>
      <c r="U110" s="99">
        <v>0.4</v>
      </c>
      <c r="V110" s="99">
        <v>0.4</v>
      </c>
      <c r="W110" s="99">
        <v>0.6</v>
      </c>
      <c r="X110" s="99">
        <v>0.6</v>
      </c>
      <c r="Y110" s="99">
        <v>0.8</v>
      </c>
      <c r="Z110" s="99">
        <v>0.8</v>
      </c>
      <c r="AA110" s="99">
        <v>0.8</v>
      </c>
      <c r="AC110" s="106">
        <f t="shared" si="30"/>
        <v>0.8</v>
      </c>
      <c r="AD110" s="50">
        <f t="shared" si="31"/>
        <v>0.2</v>
      </c>
      <c r="AE110" s="50">
        <f t="shared" si="32"/>
        <v>13.000000000000002</v>
      </c>
      <c r="AF110" s="50"/>
    </row>
    <row r="111" spans="1:32" x14ac:dyDescent="0.2">
      <c r="A111" s="32" t="s">
        <v>90</v>
      </c>
      <c r="B111" s="32" t="s">
        <v>29</v>
      </c>
      <c r="C111" s="40" t="s">
        <v>47</v>
      </c>
      <c r="D111" s="74">
        <v>0.2</v>
      </c>
      <c r="E111" s="74">
        <v>0.15</v>
      </c>
      <c r="F111" s="74">
        <v>0.1</v>
      </c>
      <c r="G111" s="74">
        <v>0.1</v>
      </c>
      <c r="H111" s="74">
        <v>0.1</v>
      </c>
      <c r="I111" s="74">
        <v>0.2</v>
      </c>
      <c r="J111" s="74">
        <v>0.4</v>
      </c>
      <c r="K111" s="74">
        <v>0.5</v>
      </c>
      <c r="L111" s="74">
        <v>0.4</v>
      </c>
      <c r="M111" s="74">
        <v>0.4</v>
      </c>
      <c r="N111" s="74">
        <v>0.25</v>
      </c>
      <c r="O111" s="74">
        <v>0.25</v>
      </c>
      <c r="P111" s="74">
        <v>0.25</v>
      </c>
      <c r="Q111" s="74">
        <v>0.25</v>
      </c>
      <c r="R111" s="74">
        <v>0.25</v>
      </c>
      <c r="S111" s="74">
        <v>0.25</v>
      </c>
      <c r="T111" s="74">
        <v>0.25</v>
      </c>
      <c r="U111" s="74">
        <v>0.25</v>
      </c>
      <c r="V111" s="74">
        <v>0.6</v>
      </c>
      <c r="W111" s="74">
        <v>0.8</v>
      </c>
      <c r="X111" s="74">
        <v>0.9</v>
      </c>
      <c r="Y111" s="74">
        <v>0.8</v>
      </c>
      <c r="Z111" s="74">
        <v>0.6</v>
      </c>
      <c r="AA111" s="74">
        <v>0.3</v>
      </c>
      <c r="AC111" s="75">
        <f t="shared" si="30"/>
        <v>0.9</v>
      </c>
      <c r="AD111" s="46">
        <f t="shared" si="31"/>
        <v>0.1</v>
      </c>
      <c r="AE111" s="46">
        <f t="shared" si="32"/>
        <v>8.5500000000000007</v>
      </c>
      <c r="AF111" s="39">
        <f>SUMPRODUCT(AE111:AE113,Notes!$C$49:$C$51)</f>
        <v>3056.45</v>
      </c>
    </row>
    <row r="112" spans="1:32" x14ac:dyDescent="0.2">
      <c r="C112" s="40" t="s">
        <v>48</v>
      </c>
      <c r="D112" s="74">
        <v>0.2</v>
      </c>
      <c r="E112" s="74">
        <v>0.2</v>
      </c>
      <c r="F112" s="74">
        <v>0.1</v>
      </c>
      <c r="G112" s="74">
        <v>0.1</v>
      </c>
      <c r="H112" s="74">
        <v>0.1</v>
      </c>
      <c r="I112" s="74">
        <v>0.1</v>
      </c>
      <c r="J112" s="74">
        <v>0.3</v>
      </c>
      <c r="K112" s="74">
        <v>0.3</v>
      </c>
      <c r="L112" s="74">
        <v>0.4</v>
      </c>
      <c r="M112" s="74">
        <v>0.4</v>
      </c>
      <c r="N112" s="74">
        <v>0.3</v>
      </c>
      <c r="O112" s="74">
        <v>0.25</v>
      </c>
      <c r="P112" s="74">
        <v>0.25</v>
      </c>
      <c r="Q112" s="74">
        <v>0.25</v>
      </c>
      <c r="R112" s="74">
        <v>0.25</v>
      </c>
      <c r="S112" s="74">
        <v>0.25</v>
      </c>
      <c r="T112" s="74">
        <v>0.25</v>
      </c>
      <c r="U112" s="74">
        <v>0.25</v>
      </c>
      <c r="V112" s="74">
        <v>0.6</v>
      </c>
      <c r="W112" s="74">
        <v>0.7</v>
      </c>
      <c r="X112" s="74">
        <v>0.7</v>
      </c>
      <c r="Y112" s="74">
        <v>0.7</v>
      </c>
      <c r="Z112" s="74">
        <v>0.6</v>
      </c>
      <c r="AA112" s="74">
        <v>0.3</v>
      </c>
      <c r="AC112" s="75">
        <f t="shared" si="30"/>
        <v>0.7</v>
      </c>
      <c r="AD112" s="46">
        <f t="shared" si="31"/>
        <v>0.1</v>
      </c>
      <c r="AE112" s="46">
        <f t="shared" si="32"/>
        <v>7.85</v>
      </c>
      <c r="AF112" s="46"/>
    </row>
    <row r="113" spans="1:32" x14ac:dyDescent="0.2">
      <c r="A113" s="36"/>
      <c r="B113" s="36"/>
      <c r="C113" s="82" t="s">
        <v>49</v>
      </c>
      <c r="D113" s="99">
        <v>0.3</v>
      </c>
      <c r="E113" s="99">
        <v>0.3</v>
      </c>
      <c r="F113" s="99">
        <v>0.2</v>
      </c>
      <c r="G113" s="99">
        <v>0.2</v>
      </c>
      <c r="H113" s="99">
        <v>0.2</v>
      </c>
      <c r="I113" s="99">
        <v>0.2</v>
      </c>
      <c r="J113" s="99">
        <v>0.3</v>
      </c>
      <c r="K113" s="99">
        <v>0.4</v>
      </c>
      <c r="L113" s="99">
        <v>0.4</v>
      </c>
      <c r="M113" s="99">
        <v>0.3</v>
      </c>
      <c r="N113" s="99">
        <v>0.3</v>
      </c>
      <c r="O113" s="99">
        <v>0.3</v>
      </c>
      <c r="P113" s="99">
        <v>0.3</v>
      </c>
      <c r="Q113" s="99">
        <v>0.2</v>
      </c>
      <c r="R113" s="99">
        <v>0.2</v>
      </c>
      <c r="S113" s="99">
        <v>0.2</v>
      </c>
      <c r="T113" s="99">
        <v>0.2</v>
      </c>
      <c r="U113" s="99">
        <v>0.2</v>
      </c>
      <c r="V113" s="99">
        <v>0.5</v>
      </c>
      <c r="W113" s="99">
        <v>0.7</v>
      </c>
      <c r="X113" s="99">
        <v>0.8</v>
      </c>
      <c r="Y113" s="99">
        <v>0.6</v>
      </c>
      <c r="Z113" s="99">
        <v>0.5</v>
      </c>
      <c r="AA113" s="99">
        <v>0.3</v>
      </c>
      <c r="AC113" s="106">
        <f t="shared" si="30"/>
        <v>0.8</v>
      </c>
      <c r="AD113" s="50">
        <f t="shared" si="31"/>
        <v>0.2</v>
      </c>
      <c r="AE113" s="50">
        <f t="shared" si="32"/>
        <v>8.1</v>
      </c>
      <c r="AF113" s="50"/>
    </row>
    <row r="114" spans="1:32" x14ac:dyDescent="0.2">
      <c r="A114" s="32" t="s">
        <v>91</v>
      </c>
      <c r="B114" s="32" t="s">
        <v>56</v>
      </c>
      <c r="C114" s="40" t="s">
        <v>47</v>
      </c>
      <c r="D114" s="32">
        <v>1</v>
      </c>
      <c r="E114" s="32">
        <v>1</v>
      </c>
      <c r="F114" s="32">
        <v>1</v>
      </c>
      <c r="G114" s="32">
        <v>1</v>
      </c>
      <c r="H114" s="32">
        <v>1</v>
      </c>
      <c r="I114" s="32">
        <v>1</v>
      </c>
      <c r="J114" s="32">
        <v>1</v>
      </c>
      <c r="K114" s="32">
        <v>1</v>
      </c>
      <c r="L114" s="32">
        <v>1</v>
      </c>
      <c r="M114" s="32">
        <v>1</v>
      </c>
      <c r="N114" s="32">
        <v>1</v>
      </c>
      <c r="O114" s="32">
        <v>1</v>
      </c>
      <c r="P114" s="32">
        <v>1</v>
      </c>
      <c r="Q114" s="32">
        <v>1</v>
      </c>
      <c r="R114" s="32">
        <v>1</v>
      </c>
      <c r="S114" s="32">
        <v>1</v>
      </c>
      <c r="T114" s="32">
        <v>1</v>
      </c>
      <c r="U114" s="32">
        <v>1</v>
      </c>
      <c r="V114" s="32">
        <v>1</v>
      </c>
      <c r="W114" s="32">
        <v>1</v>
      </c>
      <c r="X114" s="32">
        <v>1</v>
      </c>
      <c r="Y114" s="32">
        <v>1</v>
      </c>
      <c r="Z114" s="32">
        <v>1</v>
      </c>
      <c r="AA114" s="32">
        <v>1</v>
      </c>
      <c r="AC114" s="75">
        <f t="shared" si="30"/>
        <v>1</v>
      </c>
      <c r="AD114" s="46">
        <f t="shared" si="31"/>
        <v>1</v>
      </c>
      <c r="AE114" s="46">
        <f t="shared" si="32"/>
        <v>24</v>
      </c>
      <c r="AF114" s="39">
        <f>SUMPRODUCT(AE114:AE116,Notes!$C$49:$C$51)</f>
        <v>8760</v>
      </c>
    </row>
    <row r="115" spans="1:32" x14ac:dyDescent="0.2">
      <c r="C115" s="40" t="s">
        <v>48</v>
      </c>
      <c r="D115" s="32">
        <v>1</v>
      </c>
      <c r="E115" s="32">
        <v>1</v>
      </c>
      <c r="F115" s="32">
        <v>1</v>
      </c>
      <c r="G115" s="32">
        <v>1</v>
      </c>
      <c r="H115" s="32">
        <v>1</v>
      </c>
      <c r="I115" s="32">
        <v>1</v>
      </c>
      <c r="J115" s="32">
        <v>1</v>
      </c>
      <c r="K115" s="32">
        <v>1</v>
      </c>
      <c r="L115" s="32">
        <v>1</v>
      </c>
      <c r="M115" s="32">
        <v>1</v>
      </c>
      <c r="N115" s="32">
        <v>1</v>
      </c>
      <c r="O115" s="32">
        <v>1</v>
      </c>
      <c r="P115" s="32">
        <v>1</v>
      </c>
      <c r="Q115" s="32">
        <v>1</v>
      </c>
      <c r="R115" s="32">
        <v>1</v>
      </c>
      <c r="S115" s="32">
        <v>1</v>
      </c>
      <c r="T115" s="32">
        <v>1</v>
      </c>
      <c r="U115" s="32">
        <v>1</v>
      </c>
      <c r="V115" s="32">
        <v>1</v>
      </c>
      <c r="W115" s="32">
        <v>1</v>
      </c>
      <c r="X115" s="32">
        <v>1</v>
      </c>
      <c r="Y115" s="32">
        <v>1</v>
      </c>
      <c r="Z115" s="32">
        <v>1</v>
      </c>
      <c r="AA115" s="32">
        <v>1</v>
      </c>
      <c r="AC115" s="75">
        <f t="shared" si="30"/>
        <v>1</v>
      </c>
      <c r="AD115" s="46">
        <f t="shared" si="31"/>
        <v>1</v>
      </c>
      <c r="AE115" s="46">
        <f t="shared" si="32"/>
        <v>24</v>
      </c>
      <c r="AF115" s="46"/>
    </row>
    <row r="116" spans="1:32" x14ac:dyDescent="0.2">
      <c r="A116" s="36"/>
      <c r="B116" s="36"/>
      <c r="C116" s="82" t="s">
        <v>49</v>
      </c>
      <c r="D116" s="36">
        <v>1</v>
      </c>
      <c r="E116" s="36">
        <v>1</v>
      </c>
      <c r="F116" s="36">
        <v>1</v>
      </c>
      <c r="G116" s="36">
        <v>1</v>
      </c>
      <c r="H116" s="36">
        <v>1</v>
      </c>
      <c r="I116" s="36">
        <v>1</v>
      </c>
      <c r="J116" s="36">
        <v>1</v>
      </c>
      <c r="K116" s="36">
        <v>1</v>
      </c>
      <c r="L116" s="36">
        <v>1</v>
      </c>
      <c r="M116" s="36">
        <v>1</v>
      </c>
      <c r="N116" s="36">
        <v>1</v>
      </c>
      <c r="O116" s="36">
        <v>1</v>
      </c>
      <c r="P116" s="36">
        <v>1</v>
      </c>
      <c r="Q116" s="36">
        <v>1</v>
      </c>
      <c r="R116" s="36">
        <v>1</v>
      </c>
      <c r="S116" s="36">
        <v>1</v>
      </c>
      <c r="T116" s="36">
        <v>1</v>
      </c>
      <c r="U116" s="36">
        <v>1</v>
      </c>
      <c r="V116" s="36">
        <v>1</v>
      </c>
      <c r="W116" s="36">
        <v>1</v>
      </c>
      <c r="X116" s="36">
        <v>1</v>
      </c>
      <c r="Y116" s="36">
        <v>1</v>
      </c>
      <c r="Z116" s="36">
        <v>1</v>
      </c>
      <c r="AA116" s="36">
        <v>1</v>
      </c>
      <c r="AC116" s="106">
        <f t="shared" si="30"/>
        <v>1</v>
      </c>
      <c r="AD116" s="50">
        <f t="shared" si="31"/>
        <v>1</v>
      </c>
      <c r="AE116" s="50">
        <f t="shared" si="32"/>
        <v>24</v>
      </c>
      <c r="AF116" s="50"/>
    </row>
    <row r="117" spans="1:32" x14ac:dyDescent="0.2">
      <c r="A117" s="32" t="s">
        <v>92</v>
      </c>
      <c r="B117" s="32" t="s">
        <v>29</v>
      </c>
      <c r="C117" s="40" t="s">
        <v>47</v>
      </c>
      <c r="D117" s="74">
        <v>0.2</v>
      </c>
      <c r="E117" s="74">
        <v>0.15</v>
      </c>
      <c r="F117" s="74">
        <v>0.15</v>
      </c>
      <c r="G117" s="74">
        <v>0.15</v>
      </c>
      <c r="H117" s="74">
        <v>0.2</v>
      </c>
      <c r="I117" s="74">
        <v>0.25</v>
      </c>
      <c r="J117" s="74">
        <v>0.5</v>
      </c>
      <c r="K117" s="74">
        <v>0.6</v>
      </c>
      <c r="L117" s="74">
        <v>0.55000000000000004</v>
      </c>
      <c r="M117" s="74">
        <v>0.45</v>
      </c>
      <c r="N117" s="74">
        <v>0.4</v>
      </c>
      <c r="O117" s="74">
        <v>0.45</v>
      </c>
      <c r="P117" s="74">
        <v>0.4</v>
      </c>
      <c r="Q117" s="74">
        <v>0.35</v>
      </c>
      <c r="R117" s="74">
        <v>0.3</v>
      </c>
      <c r="S117" s="74">
        <v>0.3</v>
      </c>
      <c r="T117" s="74">
        <v>0.3</v>
      </c>
      <c r="U117" s="74">
        <v>0.4</v>
      </c>
      <c r="V117" s="74">
        <v>0.55000000000000004</v>
      </c>
      <c r="W117" s="74">
        <v>0.6</v>
      </c>
      <c r="X117" s="74">
        <v>0.5</v>
      </c>
      <c r="Y117" s="74">
        <v>0.55000000000000004</v>
      </c>
      <c r="Z117" s="74">
        <v>0.45</v>
      </c>
      <c r="AA117" s="74">
        <v>0.25</v>
      </c>
      <c r="AC117" s="75">
        <f t="shared" si="30"/>
        <v>0.6</v>
      </c>
      <c r="AD117" s="46">
        <f t="shared" si="31"/>
        <v>0.15</v>
      </c>
      <c r="AE117" s="46">
        <f t="shared" si="32"/>
        <v>8.9999999999999982</v>
      </c>
      <c r="AF117" s="39">
        <f>SUMPRODUCT(AE117:AE119,Notes!$C$49:$C$51)</f>
        <v>3300.5999999999995</v>
      </c>
    </row>
    <row r="118" spans="1:32" x14ac:dyDescent="0.2">
      <c r="C118" s="40" t="s">
        <v>48</v>
      </c>
      <c r="D118" s="74">
        <v>0.2</v>
      </c>
      <c r="E118" s="74">
        <v>0.15</v>
      </c>
      <c r="F118" s="74">
        <v>0.15</v>
      </c>
      <c r="G118" s="74">
        <v>0.15</v>
      </c>
      <c r="H118" s="74">
        <v>0.2</v>
      </c>
      <c r="I118" s="74">
        <v>0.25</v>
      </c>
      <c r="J118" s="74">
        <v>0.4</v>
      </c>
      <c r="K118" s="74">
        <v>0.5</v>
      </c>
      <c r="L118" s="74">
        <v>0.5</v>
      </c>
      <c r="M118" s="74">
        <v>0.5</v>
      </c>
      <c r="N118" s="74">
        <v>0.45</v>
      </c>
      <c r="O118" s="74">
        <v>0.5</v>
      </c>
      <c r="P118" s="74">
        <v>0.5</v>
      </c>
      <c r="Q118" s="74">
        <v>0.45</v>
      </c>
      <c r="R118" s="74">
        <v>0.4</v>
      </c>
      <c r="S118" s="74">
        <v>0.4</v>
      </c>
      <c r="T118" s="74">
        <v>0.35</v>
      </c>
      <c r="U118" s="74">
        <v>0.4</v>
      </c>
      <c r="V118" s="74">
        <v>0.55000000000000004</v>
      </c>
      <c r="W118" s="74">
        <v>0.55000000000000004</v>
      </c>
      <c r="X118" s="74">
        <v>0.5</v>
      </c>
      <c r="Y118" s="74">
        <v>0.55000000000000004</v>
      </c>
      <c r="Z118" s="74">
        <v>0.4</v>
      </c>
      <c r="AA118" s="74">
        <v>0.3</v>
      </c>
      <c r="AC118" s="75">
        <f t="shared" si="30"/>
        <v>0.55000000000000004</v>
      </c>
      <c r="AD118" s="46">
        <f t="shared" si="31"/>
        <v>0.15</v>
      </c>
      <c r="AE118" s="46">
        <f t="shared" si="32"/>
        <v>9.3000000000000025</v>
      </c>
      <c r="AF118" s="46"/>
    </row>
    <row r="119" spans="1:32" x14ac:dyDescent="0.2">
      <c r="A119" s="36"/>
      <c r="B119" s="36"/>
      <c r="C119" s="82" t="s">
        <v>49</v>
      </c>
      <c r="D119" s="99">
        <v>0.25</v>
      </c>
      <c r="E119" s="99">
        <v>0.2</v>
      </c>
      <c r="F119" s="99">
        <v>0.2</v>
      </c>
      <c r="G119" s="99">
        <v>0.2</v>
      </c>
      <c r="H119" s="99">
        <v>0.2</v>
      </c>
      <c r="I119" s="99">
        <v>0.3</v>
      </c>
      <c r="J119" s="99">
        <v>0.5</v>
      </c>
      <c r="K119" s="99">
        <v>0.5</v>
      </c>
      <c r="L119" s="99">
        <v>0.5</v>
      </c>
      <c r="M119" s="99">
        <v>0.55000000000000004</v>
      </c>
      <c r="N119" s="99">
        <v>0.5</v>
      </c>
      <c r="O119" s="99">
        <v>0.5</v>
      </c>
      <c r="P119" s="99">
        <v>0.4</v>
      </c>
      <c r="Q119" s="99">
        <v>0.4</v>
      </c>
      <c r="R119" s="99">
        <v>0.3</v>
      </c>
      <c r="S119" s="99">
        <v>0.3</v>
      </c>
      <c r="T119" s="99">
        <v>0.3</v>
      </c>
      <c r="U119" s="99">
        <v>0.4</v>
      </c>
      <c r="V119" s="99">
        <v>0.5</v>
      </c>
      <c r="W119" s="99">
        <v>0.5</v>
      </c>
      <c r="X119" s="99">
        <v>0.4</v>
      </c>
      <c r="Y119" s="99">
        <v>0.5</v>
      </c>
      <c r="Z119" s="99">
        <v>0.4</v>
      </c>
      <c r="AA119" s="99">
        <v>0.2</v>
      </c>
      <c r="AC119" s="106">
        <f t="shared" si="30"/>
        <v>0.55000000000000004</v>
      </c>
      <c r="AD119" s="50">
        <f t="shared" si="31"/>
        <v>0.2</v>
      </c>
      <c r="AE119" s="50">
        <f t="shared" si="32"/>
        <v>9.0000000000000018</v>
      </c>
      <c r="AF119" s="50"/>
    </row>
    <row r="120" spans="1:32" x14ac:dyDescent="0.2">
      <c r="A120" s="32" t="s">
        <v>93</v>
      </c>
      <c r="B120" s="32" t="s">
        <v>29</v>
      </c>
      <c r="C120" s="40" t="s">
        <v>47</v>
      </c>
      <c r="D120" s="74">
        <v>0.4</v>
      </c>
      <c r="E120" s="74">
        <v>0.33</v>
      </c>
      <c r="F120" s="74">
        <v>0.33</v>
      </c>
      <c r="G120" s="74">
        <v>0.33</v>
      </c>
      <c r="H120" s="74">
        <v>0.33</v>
      </c>
      <c r="I120" s="74">
        <v>0.33</v>
      </c>
      <c r="J120" s="74">
        <v>0.42</v>
      </c>
      <c r="K120" s="74">
        <v>0.42</v>
      </c>
      <c r="L120" s="74">
        <v>0.52</v>
      </c>
      <c r="M120" s="74">
        <v>0.52</v>
      </c>
      <c r="N120" s="74">
        <v>0.4</v>
      </c>
      <c r="O120" s="74">
        <v>0.51</v>
      </c>
      <c r="P120" s="74">
        <v>0.51</v>
      </c>
      <c r="Q120" s="74">
        <v>0.51</v>
      </c>
      <c r="R120" s="74">
        <v>0.51</v>
      </c>
      <c r="S120" s="74">
        <v>0.51</v>
      </c>
      <c r="T120" s="74">
        <v>0.63</v>
      </c>
      <c r="U120" s="74">
        <v>0.8</v>
      </c>
      <c r="V120" s="74">
        <v>0.86</v>
      </c>
      <c r="W120" s="74">
        <v>0.7</v>
      </c>
      <c r="X120" s="74">
        <v>0.7</v>
      </c>
      <c r="Y120" s="74">
        <v>0.7</v>
      </c>
      <c r="Z120" s="74">
        <v>0.45</v>
      </c>
      <c r="AA120" s="74">
        <v>0.45</v>
      </c>
      <c r="AC120" s="75">
        <f t="shared" si="30"/>
        <v>0.86</v>
      </c>
      <c r="AD120" s="46">
        <f t="shared" si="31"/>
        <v>0.33</v>
      </c>
      <c r="AE120" s="46">
        <f t="shared" si="32"/>
        <v>12.169999999999995</v>
      </c>
      <c r="AF120" s="39">
        <f>SUMPRODUCT(AE120:AE122,Notes!$C$49:$C$51)</f>
        <v>4530.1699999999992</v>
      </c>
    </row>
    <row r="121" spans="1:32" x14ac:dyDescent="0.2">
      <c r="C121" s="40" t="s">
        <v>48</v>
      </c>
      <c r="D121" s="74">
        <v>0.44</v>
      </c>
      <c r="E121" s="74">
        <v>0.35</v>
      </c>
      <c r="F121" s="74">
        <v>0.35</v>
      </c>
      <c r="G121" s="74">
        <v>0.35</v>
      </c>
      <c r="H121" s="74">
        <v>0.35</v>
      </c>
      <c r="I121" s="74">
        <v>0.35</v>
      </c>
      <c r="J121" s="74">
        <v>0.4</v>
      </c>
      <c r="K121" s="74">
        <v>0.32</v>
      </c>
      <c r="L121" s="74">
        <v>0.45</v>
      </c>
      <c r="M121" s="74">
        <v>0.45</v>
      </c>
      <c r="N121" s="74">
        <v>0.42</v>
      </c>
      <c r="O121" s="74">
        <v>0.6</v>
      </c>
      <c r="P121" s="74">
        <v>0.65</v>
      </c>
      <c r="Q121" s="74">
        <v>0.65</v>
      </c>
      <c r="R121" s="74">
        <v>0.65</v>
      </c>
      <c r="S121" s="74">
        <v>0.65</v>
      </c>
      <c r="T121" s="74">
        <v>0.65</v>
      </c>
      <c r="U121" s="74">
        <v>0.75</v>
      </c>
      <c r="V121" s="74">
        <v>0.8</v>
      </c>
      <c r="W121" s="74">
        <v>0.8</v>
      </c>
      <c r="X121" s="74">
        <v>0.75</v>
      </c>
      <c r="Y121" s="74">
        <v>0.75</v>
      </c>
      <c r="Z121" s="74">
        <v>0.55000000000000004</v>
      </c>
      <c r="AA121" s="74">
        <v>0.55000000000000004</v>
      </c>
      <c r="AC121" s="75">
        <f t="shared" si="30"/>
        <v>0.8</v>
      </c>
      <c r="AD121" s="46">
        <f t="shared" si="31"/>
        <v>0.32</v>
      </c>
      <c r="AE121" s="46">
        <f t="shared" si="32"/>
        <v>13.030000000000005</v>
      </c>
      <c r="AF121" s="46"/>
    </row>
    <row r="122" spans="1:32" x14ac:dyDescent="0.2">
      <c r="A122" s="36"/>
      <c r="B122" s="36"/>
      <c r="C122" s="82" t="s">
        <v>49</v>
      </c>
      <c r="D122" s="99">
        <v>0.55000000000000004</v>
      </c>
      <c r="E122" s="99">
        <v>0.55000000000000004</v>
      </c>
      <c r="F122" s="99">
        <v>0.43</v>
      </c>
      <c r="G122" s="99">
        <v>0.43</v>
      </c>
      <c r="H122" s="99">
        <v>0.43</v>
      </c>
      <c r="I122" s="99">
        <v>0.43</v>
      </c>
      <c r="J122" s="99">
        <v>0.52</v>
      </c>
      <c r="K122" s="99">
        <v>0.52</v>
      </c>
      <c r="L122" s="99">
        <v>0.65</v>
      </c>
      <c r="M122" s="99">
        <v>0.65</v>
      </c>
      <c r="N122" s="99">
        <v>0.53</v>
      </c>
      <c r="O122" s="99">
        <v>0.6</v>
      </c>
      <c r="P122" s="99">
        <v>0.53</v>
      </c>
      <c r="Q122" s="99">
        <v>0.51</v>
      </c>
      <c r="R122" s="99">
        <v>0.5</v>
      </c>
      <c r="S122" s="99">
        <v>0.44</v>
      </c>
      <c r="T122" s="99">
        <v>0.64</v>
      </c>
      <c r="U122" s="99">
        <v>0.62</v>
      </c>
      <c r="V122" s="99">
        <v>0.65</v>
      </c>
      <c r="W122" s="99">
        <v>0.63</v>
      </c>
      <c r="X122" s="99">
        <v>0.63</v>
      </c>
      <c r="Y122" s="99">
        <v>0.63</v>
      </c>
      <c r="Z122" s="99">
        <v>0.4</v>
      </c>
      <c r="AA122" s="99">
        <v>0.4</v>
      </c>
      <c r="AC122" s="106">
        <f t="shared" si="30"/>
        <v>0.65</v>
      </c>
      <c r="AD122" s="50">
        <f t="shared" si="31"/>
        <v>0.4</v>
      </c>
      <c r="AE122" s="50">
        <f t="shared" si="32"/>
        <v>12.870000000000005</v>
      </c>
      <c r="AF122" s="50"/>
    </row>
  </sheetData>
  <conditionalFormatting sqref="D88:AA99">
    <cfRule type="expression" dxfId="5" priority="6">
      <formula>D47=D88</formula>
    </cfRule>
  </conditionalFormatting>
  <conditionalFormatting sqref="D100:AA105">
    <cfRule type="expression" dxfId="4" priority="5">
      <formula>D62=D100</formula>
    </cfRule>
  </conditionalFormatting>
  <conditionalFormatting sqref="D108:AA113">
    <cfRule type="expression" dxfId="3" priority="4">
      <formula>D108=D47</formula>
    </cfRule>
  </conditionalFormatting>
  <conditionalFormatting sqref="D114:AA116">
    <cfRule type="expression" dxfId="2" priority="3">
      <formula>D114=D59</formula>
    </cfRule>
  </conditionalFormatting>
  <conditionalFormatting sqref="D117:AA119">
    <cfRule type="expression" dxfId="1" priority="2">
      <formula>D117=D68</formula>
    </cfRule>
  </conditionalFormatting>
  <conditionalFormatting sqref="D120:AA122">
    <cfRule type="expression" dxfId="0" priority="1">
      <formula>D120=D80</formula>
    </cfRule>
  </conditionalFormatting>
  <pageMargins left="0.25" right="0.25" top="0.75" bottom="0.75" header="0.3" footer="0.3"/>
  <pageSetup scale="62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5"/>
  <sheetViews>
    <sheetView workbookViewId="0"/>
  </sheetViews>
  <sheetFormatPr defaultRowHeight="12.75" x14ac:dyDescent="0.2"/>
  <cols>
    <col min="1" max="1" width="4.140625" style="131" customWidth="1"/>
    <col min="2" max="2" width="16.28515625" style="59" customWidth="1"/>
    <col min="3" max="15" width="8.7109375" style="59" customWidth="1"/>
    <col min="16" max="16384" width="9.140625" style="59"/>
  </cols>
  <sheetData>
    <row r="1" spans="1:34" s="32" customFormat="1" ht="18" x14ac:dyDescent="0.25">
      <c r="A1" s="150" t="s">
        <v>286</v>
      </c>
      <c r="C1" s="40"/>
      <c r="AC1" s="48"/>
      <c r="AD1" s="48"/>
      <c r="AE1" s="48"/>
      <c r="AF1" s="48"/>
      <c r="AH1" s="35"/>
    </row>
    <row r="2" spans="1:34" s="32" customFormat="1" x14ac:dyDescent="0.2">
      <c r="A2" s="149" t="s">
        <v>287</v>
      </c>
      <c r="C2" s="40"/>
      <c r="AC2" s="48"/>
      <c r="AD2" s="48"/>
      <c r="AE2" s="48"/>
      <c r="AF2" s="48"/>
      <c r="AH2" s="35"/>
    </row>
    <row r="3" spans="1:34" s="32" customFormat="1" x14ac:dyDescent="0.2">
      <c r="C3" s="40"/>
      <c r="AC3" s="48"/>
      <c r="AD3" s="48"/>
      <c r="AE3" s="48"/>
      <c r="AF3" s="48"/>
      <c r="AH3" s="35"/>
    </row>
    <row r="4" spans="1:34" ht="15.75" x14ac:dyDescent="0.25">
      <c r="A4" s="140" t="s">
        <v>254</v>
      </c>
    </row>
    <row r="6" spans="1:34" ht="15.75" x14ac:dyDescent="0.25">
      <c r="A6" s="140" t="s">
        <v>216</v>
      </c>
      <c r="B6" s="141"/>
    </row>
    <row r="8" spans="1:34" x14ac:dyDescent="0.2">
      <c r="A8" s="131">
        <v>1</v>
      </c>
      <c r="B8" s="59" t="s">
        <v>258</v>
      </c>
    </row>
    <row r="9" spans="1:34" x14ac:dyDescent="0.2">
      <c r="B9" s="59" t="s">
        <v>259</v>
      </c>
    </row>
    <row r="10" spans="1:34" x14ac:dyDescent="0.2">
      <c r="B10" s="59" t="s">
        <v>260</v>
      </c>
    </row>
    <row r="11" spans="1:34" x14ac:dyDescent="0.2">
      <c r="B11" s="59" t="s">
        <v>261</v>
      </c>
    </row>
    <row r="13" spans="1:34" x14ac:dyDescent="0.2">
      <c r="A13" s="131">
        <v>2</v>
      </c>
      <c r="B13" s="59" t="s">
        <v>262</v>
      </c>
    </row>
    <row r="14" spans="1:34" x14ac:dyDescent="0.2">
      <c r="B14" s="59" t="s">
        <v>263</v>
      </c>
    </row>
    <row r="16" spans="1:34" x14ac:dyDescent="0.2">
      <c r="A16" s="131">
        <v>3</v>
      </c>
      <c r="B16" s="59" t="s">
        <v>264</v>
      </c>
    </row>
    <row r="17" spans="1:16" x14ac:dyDescent="0.2">
      <c r="B17" s="59" t="s">
        <v>265</v>
      </c>
    </row>
    <row r="18" spans="1:16" x14ac:dyDescent="0.2">
      <c r="B18" s="59" t="s">
        <v>266</v>
      </c>
    </row>
    <row r="20" spans="1:16" x14ac:dyDescent="0.2">
      <c r="A20" s="131">
        <v>4</v>
      </c>
      <c r="B20" s="59" t="s">
        <v>255</v>
      </c>
    </row>
    <row r="21" spans="1:16" x14ac:dyDescent="0.2">
      <c r="B21" s="59" t="s">
        <v>256</v>
      </c>
    </row>
    <row r="22" spans="1:16" x14ac:dyDescent="0.2">
      <c r="B22" s="59" t="s">
        <v>257</v>
      </c>
    </row>
    <row r="24" spans="1:16" x14ac:dyDescent="0.2">
      <c r="A24" s="131">
        <v>5</v>
      </c>
      <c r="B24" s="59" t="s">
        <v>276</v>
      </c>
    </row>
    <row r="25" spans="1:16" x14ac:dyDescent="0.2">
      <c r="B25" s="59" t="s">
        <v>277</v>
      </c>
    </row>
    <row r="27" spans="1:16" x14ac:dyDescent="0.2">
      <c r="A27" s="145">
        <v>6</v>
      </c>
      <c r="B27" s="143" t="s">
        <v>280</v>
      </c>
    </row>
    <row r="28" spans="1:16" x14ac:dyDescent="0.2">
      <c r="B28" s="59" t="s">
        <v>281</v>
      </c>
    </row>
    <row r="31" spans="1:16" ht="15.75" x14ac:dyDescent="0.25">
      <c r="A31" s="142" t="s">
        <v>253</v>
      </c>
    </row>
    <row r="32" spans="1:16" x14ac:dyDescent="0.2">
      <c r="C32" s="66" t="s">
        <v>218</v>
      </c>
      <c r="D32" s="66" t="s">
        <v>219</v>
      </c>
      <c r="E32" s="66" t="s">
        <v>220</v>
      </c>
      <c r="F32" s="66" t="s">
        <v>221</v>
      </c>
      <c r="G32" s="66" t="s">
        <v>222</v>
      </c>
      <c r="H32" s="66" t="s">
        <v>223</v>
      </c>
      <c r="I32" s="66" t="s">
        <v>235</v>
      </c>
      <c r="J32" s="66" t="s">
        <v>236</v>
      </c>
      <c r="K32" s="66" t="s">
        <v>237</v>
      </c>
      <c r="L32" s="66" t="s">
        <v>238</v>
      </c>
      <c r="M32" s="66" t="s">
        <v>239</v>
      </c>
      <c r="N32" s="66" t="s">
        <v>240</v>
      </c>
      <c r="O32" s="66" t="s">
        <v>249</v>
      </c>
      <c r="P32" s="144" t="s">
        <v>279</v>
      </c>
    </row>
    <row r="33" spans="1:16" x14ac:dyDescent="0.2">
      <c r="B33" s="59" t="s">
        <v>30</v>
      </c>
      <c r="C33" s="132">
        <f>'C-1 Assembly'!AF6</f>
        <v>2606.1</v>
      </c>
      <c r="D33" s="132">
        <f>'C-2 Health'!AF6</f>
        <v>4691.3</v>
      </c>
      <c r="E33" s="132">
        <f>'C-3 Hotel'!AF6</f>
        <v>5073.5000000000009</v>
      </c>
      <c r="F33" s="132">
        <f>'C-4 Manufacturing'!AF6</f>
        <v>2432.15</v>
      </c>
      <c r="G33" s="132">
        <f>'C-5 Office'!AF6</f>
        <v>2450.4</v>
      </c>
      <c r="H33" s="132">
        <f>'C-6 Parking'!AF6</f>
        <v>0</v>
      </c>
      <c r="I33" s="132">
        <f>'C-7 Restaurant'!AF6</f>
        <v>2943.4999999999995</v>
      </c>
      <c r="J33" s="132">
        <f>'C-8 Retail'!AF6</f>
        <v>2370.7999999999997</v>
      </c>
      <c r="K33" s="132">
        <f>'C-9 School'!AF6</f>
        <v>2095.8500000000004</v>
      </c>
      <c r="L33" s="132">
        <f>'C-10 Warehouse'!AF6</f>
        <v>1769.1999999999998</v>
      </c>
      <c r="M33" s="132">
        <f>'C-11 Lab'!AF6</f>
        <v>2436.7500000000005</v>
      </c>
      <c r="N33" s="132">
        <f>'C-12 Residential'!AF6</f>
        <v>6040.7500000000018</v>
      </c>
      <c r="O33" s="132">
        <f>'C-13 Data'!AF6</f>
        <v>2061.4000000000005</v>
      </c>
      <c r="P33" s="132">
        <f>'C-14 Gymnasium'!AF6</f>
        <v>1142.05</v>
      </c>
    </row>
    <row r="34" spans="1:16" x14ac:dyDescent="0.2">
      <c r="B34" s="59" t="s">
        <v>31</v>
      </c>
      <c r="C34" s="132">
        <f>'C-1 Assembly'!AF9</f>
        <v>3340.2000000000012</v>
      </c>
      <c r="D34" s="132">
        <f>'C-2 Health'!AF9</f>
        <v>5438.4000000000005</v>
      </c>
      <c r="E34" s="132">
        <f>'C-3 Hotel'!AF9</f>
        <v>3285</v>
      </c>
      <c r="F34" s="132">
        <f>'C-4 Manufacturing'!AF9</f>
        <v>3194.3500000000004</v>
      </c>
      <c r="G34" s="132">
        <f>'C-5 Office'!AF9</f>
        <v>2855.5000000000005</v>
      </c>
      <c r="H34" s="132">
        <f>'C-6 Parking'!AF9</f>
        <v>6674</v>
      </c>
      <c r="I34" s="132">
        <f>'C-7 Restaurant'!AF9</f>
        <v>5053.1500000000015</v>
      </c>
      <c r="J34" s="132">
        <f>'C-8 Retail'!AF9</f>
        <v>3557.9500000000007</v>
      </c>
      <c r="K34" s="132">
        <f>'C-9 School'!AF9</f>
        <v>4106.88</v>
      </c>
      <c r="L34" s="132">
        <f>'C-10 Warehouse'!AF9</f>
        <v>2771.0499999999993</v>
      </c>
      <c r="M34" s="132">
        <f>'C-11 Lab'!AF9</f>
        <v>3705.3</v>
      </c>
      <c r="N34" s="132">
        <f>'C-12 Residential'!AF9</f>
        <v>2883.5000000000005</v>
      </c>
      <c r="O34" s="132">
        <f>'C-13 Data'!AF9</f>
        <v>3062.4499999999994</v>
      </c>
      <c r="P34" s="132">
        <f>'C-14 Gymnasium'!AF9</f>
        <v>4106.88</v>
      </c>
    </row>
    <row r="35" spans="1:16" x14ac:dyDescent="0.2">
      <c r="B35" s="59" t="s">
        <v>32</v>
      </c>
      <c r="C35" s="132">
        <f>'C-1 Assembly'!AF12</f>
        <v>3838.9500000000003</v>
      </c>
      <c r="D35" s="132">
        <f>'C-2 Health'!AF12</f>
        <v>5169.1000000000004</v>
      </c>
      <c r="E35" s="132">
        <f>'C-3 Hotel'!AF12</f>
        <v>3285</v>
      </c>
      <c r="F35" s="132">
        <f>'C-4 Manufacturing'!AF12</f>
        <v>3307.3000000000006</v>
      </c>
      <c r="G35" s="132">
        <f>'C-5 Office'!AF12</f>
        <v>4424.9000000000005</v>
      </c>
      <c r="H35" s="132">
        <f>'C-6 Parking'!AF12</f>
        <v>8760</v>
      </c>
      <c r="I35" s="132">
        <f>'C-7 Restaurant'!AF12</f>
        <v>1441.75</v>
      </c>
      <c r="J35" s="132">
        <f>'C-8 Retail'!AF12</f>
        <v>4528.4000000000005</v>
      </c>
      <c r="K35" s="132">
        <f>'C-9 School'!AF12</f>
        <v>4421.3999999999987</v>
      </c>
      <c r="L35" s="132">
        <f>'C-10 Warehouse'!AF12</f>
        <v>3012</v>
      </c>
      <c r="M35" s="132">
        <f>'C-11 Lab'!AF12</f>
        <v>2409.599999999999</v>
      </c>
      <c r="N35" s="132">
        <f>'C-12 Residential'!AF12</f>
        <v>5840.0000000000009</v>
      </c>
      <c r="O35" s="132">
        <f>'C-13 Data'!AF12</f>
        <v>5475</v>
      </c>
      <c r="P35" s="132">
        <f>'C-14 Gymnasium'!AF12</f>
        <v>4421.3999999999987</v>
      </c>
    </row>
    <row r="36" spans="1:16" x14ac:dyDescent="0.2">
      <c r="B36" s="59" t="s">
        <v>35</v>
      </c>
      <c r="C36" s="132">
        <f>'C-1 Assembly'!AF15</f>
        <v>3918</v>
      </c>
      <c r="D36" s="132">
        <f>'C-2 Health'!AF15</f>
        <v>2190</v>
      </c>
      <c r="E36" s="132">
        <f>'C-3 Hotel'!AF15</f>
        <v>2190</v>
      </c>
      <c r="F36" s="132">
        <f>'C-4 Manufacturing'!AF15</f>
        <v>5280</v>
      </c>
      <c r="G36" s="132">
        <f>'C-5 Office'!AF15</f>
        <v>5280</v>
      </c>
      <c r="H36" s="132">
        <f>'C-6 Parking'!AF15</f>
        <v>8760</v>
      </c>
      <c r="I36" s="132">
        <f>'C-7 Restaurant'!AF15</f>
        <v>3285</v>
      </c>
      <c r="J36" s="132">
        <f>'C-8 Retail'!AF15</f>
        <v>4800.75</v>
      </c>
      <c r="K36" s="132">
        <f>'C-9 School'!AF15</f>
        <v>6124.5</v>
      </c>
      <c r="L36" s="132">
        <f>'C-10 Warehouse'!AF15</f>
        <v>8132.5</v>
      </c>
      <c r="M36" s="132">
        <f>'C-11 Lab'!AF15</f>
        <v>2190</v>
      </c>
      <c r="N36" s="132">
        <f>'C-12 Residential'!AF15</f>
        <v>8760</v>
      </c>
      <c r="O36" s="132">
        <f>'C-13 Data'!AF15</f>
        <v>0</v>
      </c>
      <c r="P36" s="132">
        <f>'C-14 Gymnasium'!AF15</f>
        <v>6124.5</v>
      </c>
    </row>
    <row r="37" spans="1:16" x14ac:dyDescent="0.2">
      <c r="B37" s="59" t="s">
        <v>25</v>
      </c>
      <c r="C37" s="132">
        <f>'C-1 Assembly'!AF18</f>
        <v>6456</v>
      </c>
      <c r="D37" s="132">
        <f>'C-2 Health'!AF18</f>
        <v>8760</v>
      </c>
      <c r="E37" s="132">
        <f>'C-3 Hotel'!AF18</f>
        <v>8760</v>
      </c>
      <c r="F37" s="132">
        <f>'C-4 Manufacturing'!AF18</f>
        <v>4640</v>
      </c>
      <c r="G37" s="132">
        <f>'C-5 Office'!AF18</f>
        <v>4640</v>
      </c>
      <c r="H37" s="139" t="s">
        <v>173</v>
      </c>
      <c r="I37" s="132">
        <f>'C-7 Restaurant'!AF18</f>
        <v>7300</v>
      </c>
      <c r="J37" s="132">
        <f>'C-8 Retail'!AF18</f>
        <v>5279</v>
      </c>
      <c r="K37" s="132">
        <f>'C-9 School'!AF18</f>
        <v>3514</v>
      </c>
      <c r="L37" s="132">
        <f>'C-10 Warehouse'!AF18</f>
        <v>2761</v>
      </c>
      <c r="M37" s="132">
        <f>'C-11 Lab'!AF18</f>
        <v>8760</v>
      </c>
      <c r="N37" s="132">
        <f>'C-12 Residential'!AF18</f>
        <v>8760</v>
      </c>
      <c r="O37" s="132">
        <f>'C-13 Data'!AF18</f>
        <v>0</v>
      </c>
      <c r="P37" s="132">
        <f>'C-14 Gymnasium'!AF18</f>
        <v>3514</v>
      </c>
    </row>
    <row r="38" spans="1:16" x14ac:dyDescent="0.2">
      <c r="B38" s="59" t="s">
        <v>26</v>
      </c>
      <c r="C38" s="66" t="str">
        <f>'C-1 Assembly'!AC21&amp;"/"&amp;'C-1 Assembly'!AD21</f>
        <v>80/75</v>
      </c>
      <c r="D38" s="66" t="str">
        <f>'C-2 Health'!AC21&amp;"/"&amp;'C-2 Health'!AD21</f>
        <v>75/75</v>
      </c>
      <c r="E38" s="66" t="str">
        <f>'C-3 Hotel'!AC21&amp;"/"&amp;'C-3 Hotel'!AD21</f>
        <v>78/78</v>
      </c>
      <c r="F38" s="66" t="str">
        <f>'C-4 Manufacturing'!AC21&amp;"/"&amp;'C-4 Manufacturing'!AD21</f>
        <v>80/75</v>
      </c>
      <c r="G38" s="66" t="str">
        <f>'C-5 Office'!AC21&amp;"/"&amp;'C-5 Office'!AD21</f>
        <v>80/75</v>
      </c>
      <c r="H38" s="66" t="s">
        <v>173</v>
      </c>
      <c r="I38" s="66" t="str">
        <f>'C-7 Restaurant'!AC21&amp;"/"&amp;'C-7 Restaurant'!AD21</f>
        <v>86/75</v>
      </c>
      <c r="J38" s="66" t="str">
        <f>'C-8 Retail'!AC21&amp;"/"&amp;'C-8 Retail'!AD21</f>
        <v>85/75</v>
      </c>
      <c r="K38" s="66" t="str">
        <f>'C-9 School'!AC21&amp;"/"&amp;'C-9 School'!AD21</f>
        <v>80/75</v>
      </c>
      <c r="L38" s="66" t="str">
        <f>'C-10 Warehouse'!AC21&amp;"/"&amp;'C-10 Warehouse'!AD21</f>
        <v>80/80</v>
      </c>
      <c r="M38" s="66" t="str">
        <f>'C-11 Lab'!AC21&amp;"/"&amp;'C-11 Lab'!AD21</f>
        <v>75/75</v>
      </c>
      <c r="N38" s="66" t="str">
        <f>'C-12 Residential'!AC21&amp;"/"&amp;'C-12 Residential'!AD21</f>
        <v>75/75</v>
      </c>
      <c r="O38" s="66" t="str">
        <f>'C-13 Data'!AC22&amp;"/"&amp;'C-13 Data'!AD25</f>
        <v>80/60</v>
      </c>
      <c r="P38" s="66" t="str">
        <f>'C-14 Gymnasium'!AC21&amp;"/"&amp;'C-14 Gymnasium'!AD21</f>
        <v>85/75</v>
      </c>
    </row>
    <row r="39" spans="1:16" x14ac:dyDescent="0.2">
      <c r="B39" s="59" t="s">
        <v>27</v>
      </c>
      <c r="C39" s="66" t="str">
        <f>'C-1 Assembly'!AC24&amp;"/"&amp;'C-1 Assembly'!AD24</f>
        <v>70/60</v>
      </c>
      <c r="D39" s="66" t="str">
        <f>'C-2 Health'!AC24&amp;"/"&amp;'C-2 Health'!AD24</f>
        <v>70/70</v>
      </c>
      <c r="E39" s="66" t="str">
        <f>'C-3 Hotel'!AC24&amp;"/"&amp;'C-3 Hotel'!AD24</f>
        <v>68/60</v>
      </c>
      <c r="F39" s="66" t="str">
        <f>'C-4 Manufacturing'!AC24&amp;"/"&amp;'C-4 Manufacturing'!AD24</f>
        <v>70/60</v>
      </c>
      <c r="G39" s="66" t="str">
        <f>'C-5 Office'!AC24&amp;"/"&amp;'C-5 Office'!AD24</f>
        <v>70/60</v>
      </c>
      <c r="H39" s="66" t="s">
        <v>173</v>
      </c>
      <c r="I39" s="66" t="str">
        <f>'C-7 Restaurant'!AC24&amp;"/"&amp;'C-7 Restaurant'!AD24</f>
        <v>70/60</v>
      </c>
      <c r="J39" s="66" t="str">
        <f>'C-8 Retail'!AC24&amp;"/"&amp;'C-8 Retail'!AD24</f>
        <v>70/60</v>
      </c>
      <c r="K39" s="66" t="str">
        <f>'C-9 School'!AC24&amp;"/"&amp;'C-9 School'!AD24</f>
        <v>70/60</v>
      </c>
      <c r="L39" s="66" t="str">
        <f>'C-10 Warehouse'!AC24&amp;"/"&amp;'C-10 Warehouse'!AD24</f>
        <v>60/60</v>
      </c>
      <c r="M39" s="66" t="str">
        <f>'C-11 Lab'!AC24&amp;"/"&amp;'C-11 Lab'!AD24</f>
        <v>70/70</v>
      </c>
      <c r="N39" s="66" t="str">
        <f>'C-12 Residential'!AC24&amp;"/"&amp;'C-12 Residential'!AD24</f>
        <v>70/70</v>
      </c>
      <c r="O39" s="66" t="str">
        <f>'C-13 Data'!AC25&amp;"/"&amp;'C-13 Data'!AD28</f>
        <v>60/0</v>
      </c>
      <c r="P39" s="66" t="str">
        <f>'C-14 Gymnasium'!AC24&amp;"/"&amp;'C-14 Gymnasium'!AD24</f>
        <v>70/60</v>
      </c>
    </row>
    <row r="40" spans="1:16" x14ac:dyDescent="0.2">
      <c r="B40" s="59" t="s">
        <v>33</v>
      </c>
      <c r="C40" s="132">
        <f>'C-1 Assembly'!AF27</f>
        <v>312</v>
      </c>
      <c r="D40" s="132">
        <f>'C-2 Health'!AF27</f>
        <v>2751.34</v>
      </c>
      <c r="E40" s="132">
        <f>'C-3 Hotel'!AF27</f>
        <v>2628</v>
      </c>
      <c r="F40" s="132">
        <f>'C-4 Manufacturing'!AF27</f>
        <v>1551.0499999999997</v>
      </c>
      <c r="G40" s="132">
        <f>'C-5 Office'!AF27</f>
        <v>1551.0499999999997</v>
      </c>
      <c r="H40" s="139" t="s">
        <v>173</v>
      </c>
      <c r="I40" s="132">
        <f>'C-7 Restaurant'!AF27</f>
        <v>2750</v>
      </c>
      <c r="J40" s="132">
        <f>'C-8 Retail'!AF27</f>
        <v>2305</v>
      </c>
      <c r="K40" s="132">
        <f>'C-9 School'!AF27</f>
        <v>1828.09</v>
      </c>
      <c r="L40" s="132">
        <f>'C-10 Warehouse'!AF27</f>
        <v>1156.3500000000001</v>
      </c>
      <c r="M40" s="139" t="s">
        <v>173</v>
      </c>
      <c r="N40" s="132">
        <f>'C-12 Residential'!AF27</f>
        <v>2628</v>
      </c>
      <c r="O40" s="139" t="s">
        <v>173</v>
      </c>
      <c r="P40" s="132">
        <f>'C-14 Gymnasium'!AF27</f>
        <v>1142.05</v>
      </c>
    </row>
    <row r="41" spans="1:16" x14ac:dyDescent="0.2">
      <c r="B41" s="59" t="s">
        <v>28</v>
      </c>
      <c r="C41" s="66" t="str">
        <f>'C-1 Assembly'!AC30&amp;"/"&amp;'C-1 Assembly'!AD30</f>
        <v>135/135</v>
      </c>
      <c r="D41" s="66" t="str">
        <f>'C-2 Health'!AC30&amp;"/"&amp;'C-2 Health'!AD30</f>
        <v>135/135</v>
      </c>
      <c r="E41" s="66" t="str">
        <f>'C-3 Hotel'!AC30&amp;"/"&amp;'C-3 Hotel'!AD30</f>
        <v>130/130</v>
      </c>
      <c r="F41" s="66" t="str">
        <f>'C-4 Manufacturing'!AC30&amp;"/"&amp;'C-4 Manufacturing'!AD30</f>
        <v>135/135</v>
      </c>
      <c r="G41" s="66" t="str">
        <f>'C-5 Office'!AC30&amp;"/"&amp;'C-5 Office'!AD30</f>
        <v>135/135</v>
      </c>
      <c r="H41" s="66" t="s">
        <v>173</v>
      </c>
      <c r="I41" s="66" t="str">
        <f>'C-7 Restaurant'!AC30&amp;"/"&amp;'C-7 Restaurant'!AD30</f>
        <v>135/135</v>
      </c>
      <c r="J41" s="66" t="str">
        <f>'C-8 Retail'!AC30&amp;"/"&amp;'C-8 Retail'!AD30</f>
        <v>135/135</v>
      </c>
      <c r="K41" s="66" t="str">
        <f>'C-9 School'!AC30&amp;"/"&amp;'C-9 School'!AD30</f>
        <v>135/135</v>
      </c>
      <c r="L41" s="66" t="str">
        <f>'C-10 Warehouse'!AC30&amp;"/"&amp;'C-10 Warehouse'!AD30</f>
        <v>135/135</v>
      </c>
      <c r="M41" s="139" t="s">
        <v>173</v>
      </c>
      <c r="N41" s="66" t="str">
        <f>'C-12 Residential'!AC30&amp;"/"&amp;'C-12 Residential'!AD30</f>
        <v>130/130</v>
      </c>
      <c r="O41" s="139" t="s">
        <v>173</v>
      </c>
      <c r="P41" s="66" t="str">
        <f>'C-14 Gymnasium'!AC30&amp;"/"&amp;'C-14 Gymnasium'!AD30</f>
        <v>135/135</v>
      </c>
    </row>
    <row r="42" spans="1:16" x14ac:dyDescent="0.2">
      <c r="B42" s="59" t="s">
        <v>40</v>
      </c>
      <c r="C42" s="132">
        <f>'C-1 Assembly'!AF33</f>
        <v>8760</v>
      </c>
      <c r="D42" s="132">
        <f>'C-2 Health'!AF33</f>
        <v>8760</v>
      </c>
      <c r="E42" s="132">
        <f>'C-3 Hotel'!AF33</f>
        <v>8760</v>
      </c>
      <c r="F42" s="132">
        <f>'C-4 Manufacturing'!AF33</f>
        <v>8760</v>
      </c>
      <c r="G42" s="132">
        <f>'C-5 Office'!AF33</f>
        <v>8760</v>
      </c>
      <c r="H42" s="139" t="s">
        <v>173</v>
      </c>
      <c r="I42" s="132">
        <f>'C-7 Restaurant'!AF33</f>
        <v>8760</v>
      </c>
      <c r="J42" s="132">
        <f>'C-8 Retail'!AF33</f>
        <v>8760</v>
      </c>
      <c r="K42" s="132">
        <f>'C-9 School'!AF33</f>
        <v>8760</v>
      </c>
      <c r="L42" s="132">
        <f>'C-10 Warehouse'!AF33</f>
        <v>8760</v>
      </c>
      <c r="M42" s="132">
        <f>'C-11 Lab'!AF33</f>
        <v>8760</v>
      </c>
      <c r="N42" s="132">
        <f>'C-12 Residential'!AF33</f>
        <v>8760</v>
      </c>
      <c r="O42" s="132">
        <f>'C-13 Data'!AF33</f>
        <v>0</v>
      </c>
      <c r="P42" s="132">
        <f>'C-14 Gymnasium'!AF33</f>
        <v>8760</v>
      </c>
    </row>
    <row r="43" spans="1:16" x14ac:dyDescent="0.2">
      <c r="B43" s="59" t="s">
        <v>39</v>
      </c>
      <c r="C43" s="132">
        <f>'C-1 Assembly'!AF36</f>
        <v>8760</v>
      </c>
      <c r="D43" s="132">
        <f>'C-2 Health'!AF36</f>
        <v>8760</v>
      </c>
      <c r="E43" s="132">
        <f>'C-3 Hotel'!AF36</f>
        <v>8760</v>
      </c>
      <c r="F43" s="132">
        <f>'C-4 Manufacturing'!AF36</f>
        <v>8760</v>
      </c>
      <c r="G43" s="132">
        <f>'C-5 Office'!AF36</f>
        <v>8760</v>
      </c>
      <c r="H43" s="139" t="s">
        <v>173</v>
      </c>
      <c r="I43" s="132">
        <f>'C-7 Restaurant'!AF36</f>
        <v>8760</v>
      </c>
      <c r="J43" s="132">
        <f>'C-8 Retail'!AF36</f>
        <v>8760</v>
      </c>
      <c r="K43" s="132">
        <f>'C-9 School'!AF36</f>
        <v>8760</v>
      </c>
      <c r="L43" s="132">
        <f>'C-10 Warehouse'!AF36</f>
        <v>8760</v>
      </c>
      <c r="M43" s="132">
        <f>'C-11 Lab'!AF36</f>
        <v>8760</v>
      </c>
      <c r="N43" s="132">
        <f>'C-12 Residential'!AF36</f>
        <v>8760</v>
      </c>
      <c r="O43" s="132">
        <f>'C-13 Data'!AF36</f>
        <v>0</v>
      </c>
      <c r="P43" s="132">
        <f>'C-14 Gymnasium'!AF36</f>
        <v>8760</v>
      </c>
    </row>
    <row r="44" spans="1:16" x14ac:dyDescent="0.2">
      <c r="B44" s="59" t="s">
        <v>34</v>
      </c>
      <c r="C44" s="132">
        <f>'C-1 Assembly'!AF39</f>
        <v>8760</v>
      </c>
      <c r="D44" s="132">
        <f>'C-2 Health'!AF39</f>
        <v>8760</v>
      </c>
      <c r="E44" s="132">
        <f>'C-3 Hotel'!AF39</f>
        <v>8760</v>
      </c>
      <c r="F44" s="132">
        <f>'C-4 Manufacturing'!AF39</f>
        <v>8760</v>
      </c>
      <c r="G44" s="132">
        <f>'C-5 Office'!AF39</f>
        <v>8760</v>
      </c>
      <c r="H44" s="132">
        <f>'C-6 Parking'!AF39</f>
        <v>8760</v>
      </c>
      <c r="I44" s="132">
        <f>'C-7 Restaurant'!AF39</f>
        <v>8760</v>
      </c>
      <c r="J44" s="132">
        <f>'C-8 Retail'!AF39</f>
        <v>8760</v>
      </c>
      <c r="K44" s="132">
        <f>'C-9 School'!AF39</f>
        <v>8760</v>
      </c>
      <c r="L44" s="132">
        <f>'C-10 Warehouse'!AF39</f>
        <v>8760</v>
      </c>
      <c r="M44" s="132">
        <f>'C-11 Lab'!AF39</f>
        <v>8760</v>
      </c>
      <c r="N44" s="132">
        <f>'C-12 Residential'!AF39</f>
        <v>8760</v>
      </c>
      <c r="O44" s="132">
        <f>'C-13 Data'!AF39</f>
        <v>0</v>
      </c>
      <c r="P44" s="132">
        <f>'C-14 Gymnasium'!AF39</f>
        <v>8760</v>
      </c>
    </row>
    <row r="45" spans="1:16" x14ac:dyDescent="0.2">
      <c r="B45" s="59" t="s">
        <v>38</v>
      </c>
      <c r="C45" s="132">
        <f>'C-1 Assembly'!AF42</f>
        <v>8760</v>
      </c>
      <c r="D45" s="132">
        <f>'C-2 Health'!AF42</f>
        <v>8760</v>
      </c>
      <c r="E45" s="132">
        <f>'C-3 Hotel'!AF42</f>
        <v>8760</v>
      </c>
      <c r="F45" s="132">
        <f>'C-4 Manufacturing'!AF42</f>
        <v>8760</v>
      </c>
      <c r="G45" s="132">
        <f>'C-5 Office'!AF42</f>
        <v>8760</v>
      </c>
      <c r="H45" s="132">
        <f>'C-6 Parking'!AF42</f>
        <v>8760</v>
      </c>
      <c r="I45" s="132">
        <f>'C-7 Restaurant'!AF42</f>
        <v>8760</v>
      </c>
      <c r="J45" s="132">
        <f>'C-8 Retail'!AF42</f>
        <v>8760</v>
      </c>
      <c r="K45" s="132">
        <f>'C-9 School'!AF42</f>
        <v>8760</v>
      </c>
      <c r="L45" s="132">
        <f>'C-10 Warehouse'!AF42</f>
        <v>8760</v>
      </c>
      <c r="M45" s="132">
        <f>'C-11 Lab'!AF42</f>
        <v>8760</v>
      </c>
      <c r="N45" s="132">
        <f>'C-12 Residential'!AF42</f>
        <v>8760</v>
      </c>
      <c r="O45" s="132">
        <f>'C-13 Data'!AF42</f>
        <v>0</v>
      </c>
      <c r="P45" s="132">
        <f>'C-14 Gymnasium'!AF42</f>
        <v>8760</v>
      </c>
    </row>
    <row r="46" spans="1:16" x14ac:dyDescent="0.2"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</row>
    <row r="48" spans="1:16" ht="15.75" x14ac:dyDescent="0.25">
      <c r="A48" s="140" t="s">
        <v>217</v>
      </c>
    </row>
    <row r="49" spans="2:16" x14ac:dyDescent="0.2">
      <c r="B49" s="59" t="s">
        <v>0</v>
      </c>
      <c r="C49" s="59">
        <v>251</v>
      </c>
    </row>
    <row r="50" spans="2:16" x14ac:dyDescent="0.2">
      <c r="B50" s="59" t="s">
        <v>1</v>
      </c>
      <c r="C50" s="59">
        <v>52</v>
      </c>
      <c r="D50" s="66" t="s">
        <v>2</v>
      </c>
      <c r="E50" s="66" t="s">
        <v>24</v>
      </c>
    </row>
    <row r="51" spans="2:16" x14ac:dyDescent="0.2">
      <c r="B51" s="59" t="s">
        <v>96</v>
      </c>
      <c r="C51" s="59">
        <f>D51+E51</f>
        <v>62</v>
      </c>
      <c r="D51" s="59">
        <v>52</v>
      </c>
      <c r="E51" s="59">
        <v>10</v>
      </c>
    </row>
    <row r="53" spans="2:16" x14ac:dyDescent="0.2">
      <c r="P53" s="132"/>
    </row>
    <row r="54" spans="2:16" x14ac:dyDescent="0.2">
      <c r="P54" s="132"/>
    </row>
    <row r="55" spans="2:16" x14ac:dyDescent="0.2">
      <c r="P55" s="132"/>
    </row>
    <row r="56" spans="2:16" x14ac:dyDescent="0.2">
      <c r="P56" s="132"/>
    </row>
    <row r="57" spans="2:16" x14ac:dyDescent="0.2">
      <c r="P57" s="132"/>
    </row>
    <row r="58" spans="2:16" x14ac:dyDescent="0.2">
      <c r="P58" s="66"/>
    </row>
    <row r="59" spans="2:16" x14ac:dyDescent="0.2">
      <c r="P59" s="66"/>
    </row>
    <row r="60" spans="2:16" x14ac:dyDescent="0.2">
      <c r="P60" s="132"/>
    </row>
    <row r="61" spans="2:16" x14ac:dyDescent="0.2">
      <c r="P61" s="66"/>
    </row>
    <row r="62" spans="2:16" x14ac:dyDescent="0.2">
      <c r="P62" s="132"/>
    </row>
    <row r="63" spans="2:16" x14ac:dyDescent="0.2">
      <c r="P63" s="132"/>
    </row>
    <row r="64" spans="2:16" x14ac:dyDescent="0.2">
      <c r="P64" s="132"/>
    </row>
    <row r="65" spans="16:16" x14ac:dyDescent="0.2">
      <c r="P65" s="132"/>
    </row>
  </sheetData>
  <pageMargins left="0.25" right="0.25" top="0.75" bottom="0.75" header="0.3" footer="0.3"/>
  <pageSetup scale="7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5"/>
  <sheetViews>
    <sheetView zoomScale="80" zoomScaleNormal="80" workbookViewId="0">
      <selection sqref="A1:AA41"/>
    </sheetView>
  </sheetViews>
  <sheetFormatPr defaultRowHeight="15" x14ac:dyDescent="0.25"/>
  <cols>
    <col min="1" max="1" width="22" style="7" customWidth="1"/>
    <col min="2" max="2" width="12.7109375" style="7" customWidth="1"/>
    <col min="3" max="3" width="9.140625" style="8"/>
    <col min="4" max="27" width="5.7109375" style="7" customWidth="1"/>
    <col min="28" max="28" width="4.5703125" style="7" customWidth="1"/>
    <col min="29" max="31" width="6.7109375" style="48" customWidth="1"/>
    <col min="32" max="32" width="7.28515625" style="48" customWidth="1"/>
    <col min="33" max="33" width="4.7109375" style="7" customWidth="1"/>
    <col min="34" max="34" width="31.5703125" style="7" customWidth="1"/>
    <col min="35" max="35" width="4.28515625" style="7" customWidth="1"/>
    <col min="36" max="36" width="31.7109375" style="7" customWidth="1"/>
    <col min="37" max="16384" width="9.140625" style="7"/>
  </cols>
  <sheetData>
    <row r="1" spans="1:36" s="32" customFormat="1" ht="18" x14ac:dyDescent="0.25">
      <c r="A1" s="150" t="s">
        <v>286</v>
      </c>
      <c r="C1" s="40"/>
      <c r="AC1" s="48"/>
      <c r="AD1" s="48"/>
      <c r="AE1" s="48"/>
      <c r="AF1" s="48"/>
      <c r="AH1" s="35"/>
    </row>
    <row r="2" spans="1:36" s="32" customFormat="1" ht="12.75" x14ac:dyDescent="0.2">
      <c r="A2" s="149" t="s">
        <v>287</v>
      </c>
      <c r="C2" s="40"/>
      <c r="AC2" s="48"/>
      <c r="AD2" s="48"/>
      <c r="AE2" s="48"/>
      <c r="AF2" s="48"/>
      <c r="AH2" s="35"/>
    </row>
    <row r="3" spans="1:36" s="32" customFormat="1" ht="12.75" x14ac:dyDescent="0.2">
      <c r="C3" s="40"/>
      <c r="AC3" s="48"/>
      <c r="AD3" s="48"/>
      <c r="AE3" s="48"/>
      <c r="AF3" s="48"/>
      <c r="AH3" s="35"/>
    </row>
    <row r="4" spans="1:36" s="32" customFormat="1" ht="12.75" x14ac:dyDescent="0.2">
      <c r="A4" s="31" t="s">
        <v>175</v>
      </c>
      <c r="C4" s="40"/>
      <c r="N4" s="32" t="s">
        <v>162</v>
      </c>
      <c r="AC4" s="48"/>
      <c r="AD4" s="48"/>
      <c r="AE4" s="48"/>
      <c r="AF4" s="48"/>
      <c r="AH4" s="35"/>
    </row>
    <row r="5" spans="1:36" s="92" customFormat="1" x14ac:dyDescent="0.25">
      <c r="A5" s="21" t="s">
        <v>3</v>
      </c>
      <c r="B5" s="21" t="s">
        <v>103</v>
      </c>
      <c r="C5" s="22" t="s">
        <v>104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3" t="s">
        <v>72</v>
      </c>
      <c r="T5" s="23" t="s">
        <v>73</v>
      </c>
      <c r="U5" s="23" t="s">
        <v>74</v>
      </c>
      <c r="V5" s="23" t="s">
        <v>75</v>
      </c>
      <c r="W5" s="23" t="s">
        <v>76</v>
      </c>
      <c r="X5" s="23" t="s">
        <v>77</v>
      </c>
      <c r="Y5" s="23" t="s">
        <v>78</v>
      </c>
      <c r="Z5" s="23" t="s">
        <v>79</v>
      </c>
      <c r="AA5" s="23" t="s">
        <v>80</v>
      </c>
      <c r="AB5" s="112"/>
      <c r="AC5" s="64" t="s">
        <v>43</v>
      </c>
      <c r="AD5" s="37" t="s">
        <v>44</v>
      </c>
      <c r="AE5" s="64" t="s">
        <v>95</v>
      </c>
      <c r="AF5" s="37" t="s">
        <v>97</v>
      </c>
      <c r="AH5" s="61" t="s">
        <v>158</v>
      </c>
      <c r="AJ5" s="28" t="s">
        <v>176</v>
      </c>
    </row>
    <row r="6" spans="1:36" s="32" customFormat="1" ht="12.75" x14ac:dyDescent="0.2">
      <c r="A6" s="68" t="s">
        <v>30</v>
      </c>
      <c r="B6" s="68" t="s">
        <v>29</v>
      </c>
      <c r="C6" s="78" t="s">
        <v>0</v>
      </c>
      <c r="D6" s="70">
        <f>D91</f>
        <v>0.4</v>
      </c>
      <c r="E6" s="70">
        <f t="shared" ref="E6:AA6" si="0">E91</f>
        <v>0.4</v>
      </c>
      <c r="F6" s="70">
        <f t="shared" si="0"/>
        <v>0.4</v>
      </c>
      <c r="G6" s="70">
        <f t="shared" si="0"/>
        <v>0.4</v>
      </c>
      <c r="H6" s="70">
        <f t="shared" si="0"/>
        <v>0.4</v>
      </c>
      <c r="I6" s="70">
        <f t="shared" si="0"/>
        <v>0.4</v>
      </c>
      <c r="J6" s="70">
        <f t="shared" si="0"/>
        <v>0.4</v>
      </c>
      <c r="K6" s="70">
        <f t="shared" si="0"/>
        <v>0.5</v>
      </c>
      <c r="L6" s="70">
        <f t="shared" si="0"/>
        <v>0.6</v>
      </c>
      <c r="M6" s="70">
        <f t="shared" si="0"/>
        <v>0.8</v>
      </c>
      <c r="N6" s="70">
        <f t="shared" si="0"/>
        <v>0.8</v>
      </c>
      <c r="O6" s="70">
        <f t="shared" si="0"/>
        <v>0.8</v>
      </c>
      <c r="P6" s="70">
        <f t="shared" si="0"/>
        <v>0.8</v>
      </c>
      <c r="Q6" s="70">
        <f t="shared" si="0"/>
        <v>0.8</v>
      </c>
      <c r="R6" s="70">
        <f t="shared" si="0"/>
        <v>0.8</v>
      </c>
      <c r="S6" s="70">
        <f t="shared" si="0"/>
        <v>0.8</v>
      </c>
      <c r="T6" s="70">
        <f t="shared" si="0"/>
        <v>0.8</v>
      </c>
      <c r="U6" s="70">
        <f t="shared" si="0"/>
        <v>0.6</v>
      </c>
      <c r="V6" s="70">
        <f t="shared" si="0"/>
        <v>0.5</v>
      </c>
      <c r="W6" s="70">
        <f t="shared" si="0"/>
        <v>0.5</v>
      </c>
      <c r="X6" s="70">
        <f t="shared" si="0"/>
        <v>0.4</v>
      </c>
      <c r="Y6" s="70">
        <f t="shared" si="0"/>
        <v>0.4</v>
      </c>
      <c r="Z6" s="70">
        <f t="shared" si="0"/>
        <v>0.4</v>
      </c>
      <c r="AA6" s="70">
        <f t="shared" si="0"/>
        <v>0.4</v>
      </c>
      <c r="AC6" s="113">
        <f>MAX(D6:AA6)</f>
        <v>0.8</v>
      </c>
      <c r="AD6" s="114">
        <f>MIN(D6:AA6)</f>
        <v>0.4</v>
      </c>
      <c r="AE6" s="114">
        <f>SUM(D6:AA6)</f>
        <v>13.500000000000002</v>
      </c>
      <c r="AF6" s="71">
        <f>SUMPRODUCT(AE6:AE8,Notes!$C$49:$C$51)</f>
        <v>4691.3</v>
      </c>
      <c r="AH6" s="122" t="s">
        <v>159</v>
      </c>
      <c r="AJ6" s="32" t="s">
        <v>183</v>
      </c>
    </row>
    <row r="7" spans="1:36" s="32" customFormat="1" ht="12.75" x14ac:dyDescent="0.2">
      <c r="A7" s="68"/>
      <c r="B7" s="68"/>
      <c r="C7" s="78" t="s">
        <v>1</v>
      </c>
      <c r="D7" s="70">
        <f t="shared" ref="D7:AA17" si="1">D92</f>
        <v>0.4</v>
      </c>
      <c r="E7" s="70">
        <f t="shared" si="1"/>
        <v>0.4</v>
      </c>
      <c r="F7" s="70">
        <f t="shared" si="1"/>
        <v>0.4</v>
      </c>
      <c r="G7" s="70">
        <f t="shared" si="1"/>
        <v>0.4</v>
      </c>
      <c r="H7" s="70">
        <f t="shared" si="1"/>
        <v>0.4</v>
      </c>
      <c r="I7" s="70">
        <f t="shared" si="1"/>
        <v>0.4</v>
      </c>
      <c r="J7" s="70">
        <f t="shared" si="1"/>
        <v>0.4</v>
      </c>
      <c r="K7" s="70">
        <f t="shared" si="1"/>
        <v>0.5</v>
      </c>
      <c r="L7" s="70">
        <f t="shared" si="1"/>
        <v>0.6</v>
      </c>
      <c r="M7" s="70">
        <f t="shared" si="1"/>
        <v>0.6</v>
      </c>
      <c r="N7" s="70">
        <f t="shared" si="1"/>
        <v>0.6</v>
      </c>
      <c r="O7" s="70">
        <f t="shared" si="1"/>
        <v>0.6</v>
      </c>
      <c r="P7" s="70">
        <f t="shared" si="1"/>
        <v>0.6</v>
      </c>
      <c r="Q7" s="70">
        <f t="shared" si="1"/>
        <v>0.6</v>
      </c>
      <c r="R7" s="70">
        <f t="shared" si="1"/>
        <v>0.6</v>
      </c>
      <c r="S7" s="70">
        <f t="shared" si="1"/>
        <v>0.6</v>
      </c>
      <c r="T7" s="70">
        <f t="shared" si="1"/>
        <v>0.6</v>
      </c>
      <c r="U7" s="70">
        <f t="shared" si="1"/>
        <v>0.5</v>
      </c>
      <c r="V7" s="70">
        <f t="shared" si="1"/>
        <v>0.5</v>
      </c>
      <c r="W7" s="70">
        <f t="shared" si="1"/>
        <v>0.4</v>
      </c>
      <c r="X7" s="70">
        <f t="shared" si="1"/>
        <v>0.4</v>
      </c>
      <c r="Y7" s="70">
        <f t="shared" si="1"/>
        <v>0.4</v>
      </c>
      <c r="Z7" s="70">
        <f t="shared" si="1"/>
        <v>0.4</v>
      </c>
      <c r="AA7" s="70">
        <f t="shared" si="1"/>
        <v>0.4</v>
      </c>
      <c r="AC7" s="113">
        <f t="shared" ref="AC7:AC14" si="2">MAX(D7:AA7)</f>
        <v>0.6</v>
      </c>
      <c r="AD7" s="114">
        <f t="shared" ref="AD7:AD14" si="3">MIN(D7:AA7)</f>
        <v>0.4</v>
      </c>
      <c r="AE7" s="114">
        <f t="shared" ref="AE7:AE14" si="4">SUM(D7:AA7)</f>
        <v>11.7</v>
      </c>
      <c r="AF7" s="114"/>
      <c r="AH7" s="123"/>
      <c r="AJ7" s="32" t="s">
        <v>184</v>
      </c>
    </row>
    <row r="8" spans="1:36" s="32" customFormat="1" ht="12.75" x14ac:dyDescent="0.2">
      <c r="A8" s="68"/>
      <c r="B8" s="68"/>
      <c r="C8" s="78" t="s">
        <v>2</v>
      </c>
      <c r="D8" s="70">
        <f t="shared" si="1"/>
        <v>0.4</v>
      </c>
      <c r="E8" s="70">
        <f t="shared" si="1"/>
        <v>0.4</v>
      </c>
      <c r="F8" s="70">
        <f t="shared" si="1"/>
        <v>0.4</v>
      </c>
      <c r="G8" s="70">
        <f t="shared" si="1"/>
        <v>0.4</v>
      </c>
      <c r="H8" s="70">
        <f t="shared" si="1"/>
        <v>0.4</v>
      </c>
      <c r="I8" s="70">
        <f t="shared" si="1"/>
        <v>0.4</v>
      </c>
      <c r="J8" s="70">
        <f t="shared" si="1"/>
        <v>0.4</v>
      </c>
      <c r="K8" s="70">
        <f t="shared" si="1"/>
        <v>0.4</v>
      </c>
      <c r="L8" s="70">
        <f t="shared" si="1"/>
        <v>0.6</v>
      </c>
      <c r="M8" s="70">
        <f t="shared" si="1"/>
        <v>0.6</v>
      </c>
      <c r="N8" s="70">
        <f t="shared" si="1"/>
        <v>0.6</v>
      </c>
      <c r="O8" s="70">
        <f t="shared" si="1"/>
        <v>0.6</v>
      </c>
      <c r="P8" s="70">
        <f t="shared" si="1"/>
        <v>0.6</v>
      </c>
      <c r="Q8" s="70">
        <f t="shared" si="1"/>
        <v>0.6</v>
      </c>
      <c r="R8" s="70">
        <f t="shared" si="1"/>
        <v>0.6</v>
      </c>
      <c r="S8" s="70">
        <f t="shared" si="1"/>
        <v>0.6</v>
      </c>
      <c r="T8" s="70">
        <f t="shared" si="1"/>
        <v>0.4</v>
      </c>
      <c r="U8" s="70">
        <f t="shared" si="1"/>
        <v>0.4</v>
      </c>
      <c r="V8" s="70">
        <f t="shared" si="1"/>
        <v>0.4</v>
      </c>
      <c r="W8" s="70">
        <f t="shared" si="1"/>
        <v>0.4</v>
      </c>
      <c r="X8" s="70">
        <f t="shared" si="1"/>
        <v>0.4</v>
      </c>
      <c r="Y8" s="70">
        <f t="shared" si="1"/>
        <v>0.4</v>
      </c>
      <c r="Z8" s="70">
        <f t="shared" si="1"/>
        <v>0.4</v>
      </c>
      <c r="AA8" s="70">
        <f t="shared" si="1"/>
        <v>0.4</v>
      </c>
      <c r="AC8" s="113">
        <f t="shared" si="2"/>
        <v>0.6</v>
      </c>
      <c r="AD8" s="114">
        <f t="shared" si="3"/>
        <v>0.4</v>
      </c>
      <c r="AE8" s="114">
        <f t="shared" si="4"/>
        <v>11.2</v>
      </c>
      <c r="AF8" s="114"/>
      <c r="AH8" s="123"/>
      <c r="AJ8" s="32" t="s">
        <v>185</v>
      </c>
    </row>
    <row r="9" spans="1:36" s="32" customFormat="1" ht="12.75" x14ac:dyDescent="0.2">
      <c r="A9" s="32" t="s">
        <v>31</v>
      </c>
      <c r="B9" s="32" t="s">
        <v>29</v>
      </c>
      <c r="C9" s="40" t="s">
        <v>0</v>
      </c>
      <c r="D9" s="41">
        <f t="shared" si="1"/>
        <v>0.5</v>
      </c>
      <c r="E9" s="41">
        <f t="shared" si="1"/>
        <v>0.5</v>
      </c>
      <c r="F9" s="41">
        <f t="shared" si="1"/>
        <v>0.5</v>
      </c>
      <c r="G9" s="41">
        <f t="shared" si="1"/>
        <v>0.5</v>
      </c>
      <c r="H9" s="41">
        <f t="shared" si="1"/>
        <v>0.5</v>
      </c>
      <c r="I9" s="41">
        <f t="shared" si="1"/>
        <v>0.5</v>
      </c>
      <c r="J9" s="41">
        <f t="shared" si="1"/>
        <v>0.5</v>
      </c>
      <c r="K9" s="41">
        <f t="shared" si="1"/>
        <v>0.5</v>
      </c>
      <c r="L9" s="41">
        <f t="shared" si="1"/>
        <v>0.9</v>
      </c>
      <c r="M9" s="41">
        <f t="shared" si="1"/>
        <v>0.9</v>
      </c>
      <c r="N9" s="41">
        <f t="shared" si="1"/>
        <v>0.9</v>
      </c>
      <c r="O9" s="41">
        <f t="shared" si="1"/>
        <v>0.9</v>
      </c>
      <c r="P9" s="41">
        <f t="shared" si="1"/>
        <v>0.9</v>
      </c>
      <c r="Q9" s="41">
        <f t="shared" si="1"/>
        <v>0.9</v>
      </c>
      <c r="R9" s="41">
        <f t="shared" si="1"/>
        <v>0.9</v>
      </c>
      <c r="S9" s="41">
        <f t="shared" si="1"/>
        <v>0.9</v>
      </c>
      <c r="T9" s="41">
        <f t="shared" si="1"/>
        <v>0.5</v>
      </c>
      <c r="U9" s="41">
        <f t="shared" si="1"/>
        <v>0.5</v>
      </c>
      <c r="V9" s="41">
        <f t="shared" si="1"/>
        <v>0.5</v>
      </c>
      <c r="W9" s="41">
        <f t="shared" si="1"/>
        <v>0.5</v>
      </c>
      <c r="X9" s="41">
        <f t="shared" si="1"/>
        <v>0.5</v>
      </c>
      <c r="Y9" s="41">
        <f t="shared" si="1"/>
        <v>0.5</v>
      </c>
      <c r="Z9" s="41">
        <f t="shared" si="1"/>
        <v>0.5</v>
      </c>
      <c r="AA9" s="41">
        <f t="shared" si="1"/>
        <v>0.5</v>
      </c>
      <c r="AC9" s="75">
        <f t="shared" si="2"/>
        <v>0.9</v>
      </c>
      <c r="AD9" s="46">
        <f t="shared" si="3"/>
        <v>0.5</v>
      </c>
      <c r="AE9" s="46">
        <f t="shared" si="4"/>
        <v>15.200000000000003</v>
      </c>
      <c r="AF9" s="39">
        <f>SUMPRODUCT(AE9:AE11,Notes!$C$49:$C$51)</f>
        <v>5438.4000000000005</v>
      </c>
      <c r="AH9" s="124" t="s">
        <v>159</v>
      </c>
      <c r="AJ9" s="32" t="s">
        <v>186</v>
      </c>
    </row>
    <row r="10" spans="1:36" s="32" customFormat="1" ht="12.75" x14ac:dyDescent="0.2">
      <c r="C10" s="40" t="s">
        <v>1</v>
      </c>
      <c r="D10" s="41">
        <f t="shared" si="1"/>
        <v>0.5</v>
      </c>
      <c r="E10" s="41">
        <f t="shared" si="1"/>
        <v>0.5</v>
      </c>
      <c r="F10" s="41">
        <f t="shared" si="1"/>
        <v>0.5</v>
      </c>
      <c r="G10" s="41">
        <f t="shared" si="1"/>
        <v>0.5</v>
      </c>
      <c r="H10" s="41">
        <f t="shared" si="1"/>
        <v>0.5</v>
      </c>
      <c r="I10" s="41">
        <f t="shared" si="1"/>
        <v>0.5</v>
      </c>
      <c r="J10" s="41">
        <f t="shared" si="1"/>
        <v>0.5</v>
      </c>
      <c r="K10" s="41">
        <f t="shared" si="1"/>
        <v>0.5</v>
      </c>
      <c r="L10" s="41">
        <f t="shared" si="1"/>
        <v>0.8</v>
      </c>
      <c r="M10" s="41">
        <f t="shared" si="1"/>
        <v>0.8</v>
      </c>
      <c r="N10" s="41">
        <f t="shared" si="1"/>
        <v>0.8</v>
      </c>
      <c r="O10" s="41">
        <f t="shared" si="1"/>
        <v>0.8</v>
      </c>
      <c r="P10" s="41">
        <f t="shared" si="1"/>
        <v>0.8</v>
      </c>
      <c r="Q10" s="41">
        <f t="shared" si="1"/>
        <v>0.8</v>
      </c>
      <c r="R10" s="41">
        <f t="shared" si="1"/>
        <v>0.8</v>
      </c>
      <c r="S10" s="41">
        <f t="shared" si="1"/>
        <v>0.8</v>
      </c>
      <c r="T10" s="41">
        <f t="shared" si="1"/>
        <v>0.8</v>
      </c>
      <c r="U10" s="41">
        <f t="shared" si="1"/>
        <v>0.8</v>
      </c>
      <c r="V10" s="41">
        <f t="shared" si="1"/>
        <v>0.5</v>
      </c>
      <c r="W10" s="41">
        <f t="shared" si="1"/>
        <v>0.5</v>
      </c>
      <c r="X10" s="41">
        <f t="shared" si="1"/>
        <v>0.5</v>
      </c>
      <c r="Y10" s="41">
        <f t="shared" si="1"/>
        <v>0.5</v>
      </c>
      <c r="Z10" s="41">
        <f t="shared" si="1"/>
        <v>0.5</v>
      </c>
      <c r="AA10" s="41">
        <f t="shared" si="1"/>
        <v>0.5</v>
      </c>
      <c r="AC10" s="75">
        <f t="shared" si="2"/>
        <v>0.8</v>
      </c>
      <c r="AD10" s="46">
        <f t="shared" si="3"/>
        <v>0.5</v>
      </c>
      <c r="AE10" s="46">
        <f t="shared" si="4"/>
        <v>15.000000000000002</v>
      </c>
      <c r="AF10" s="46"/>
      <c r="AH10" s="125"/>
      <c r="AJ10" s="32" t="s">
        <v>187</v>
      </c>
    </row>
    <row r="11" spans="1:36" s="32" customFormat="1" ht="12.75" x14ac:dyDescent="0.2">
      <c r="C11" s="40" t="s">
        <v>2</v>
      </c>
      <c r="D11" s="41">
        <f t="shared" si="1"/>
        <v>0.5</v>
      </c>
      <c r="E11" s="41">
        <f t="shared" si="1"/>
        <v>0.5</v>
      </c>
      <c r="F11" s="41">
        <f t="shared" si="1"/>
        <v>0.5</v>
      </c>
      <c r="G11" s="41">
        <f t="shared" si="1"/>
        <v>0.5</v>
      </c>
      <c r="H11" s="41">
        <f t="shared" si="1"/>
        <v>0.5</v>
      </c>
      <c r="I11" s="41">
        <f t="shared" si="1"/>
        <v>0.5</v>
      </c>
      <c r="J11" s="41">
        <f t="shared" si="1"/>
        <v>0.5</v>
      </c>
      <c r="K11" s="41">
        <f t="shared" si="1"/>
        <v>0.5</v>
      </c>
      <c r="L11" s="41">
        <f t="shared" si="1"/>
        <v>0.7</v>
      </c>
      <c r="M11" s="41">
        <f t="shared" si="1"/>
        <v>0.7</v>
      </c>
      <c r="N11" s="41">
        <f t="shared" si="1"/>
        <v>0.7</v>
      </c>
      <c r="O11" s="41">
        <f t="shared" si="1"/>
        <v>0.7</v>
      </c>
      <c r="P11" s="41">
        <f t="shared" si="1"/>
        <v>0.7</v>
      </c>
      <c r="Q11" s="41">
        <f t="shared" si="1"/>
        <v>0.7</v>
      </c>
      <c r="R11" s="41">
        <f t="shared" si="1"/>
        <v>0.7</v>
      </c>
      <c r="S11" s="41">
        <f t="shared" si="1"/>
        <v>0.7</v>
      </c>
      <c r="T11" s="41">
        <f t="shared" si="1"/>
        <v>0.5</v>
      </c>
      <c r="U11" s="41">
        <f t="shared" si="1"/>
        <v>0.5</v>
      </c>
      <c r="V11" s="41">
        <f t="shared" si="1"/>
        <v>0.5</v>
      </c>
      <c r="W11" s="41">
        <f t="shared" si="1"/>
        <v>0.5</v>
      </c>
      <c r="X11" s="41">
        <f t="shared" si="1"/>
        <v>0.5</v>
      </c>
      <c r="Y11" s="41">
        <f t="shared" si="1"/>
        <v>0.5</v>
      </c>
      <c r="Z11" s="41">
        <f t="shared" si="1"/>
        <v>0.5</v>
      </c>
      <c r="AA11" s="41">
        <f t="shared" si="1"/>
        <v>0.5</v>
      </c>
      <c r="AC11" s="75">
        <f t="shared" si="2"/>
        <v>0.7</v>
      </c>
      <c r="AD11" s="46">
        <f t="shared" si="3"/>
        <v>0.5</v>
      </c>
      <c r="AE11" s="46">
        <f t="shared" si="4"/>
        <v>13.6</v>
      </c>
      <c r="AF11" s="46"/>
      <c r="AH11" s="125"/>
      <c r="AJ11" s="32" t="s">
        <v>188</v>
      </c>
    </row>
    <row r="12" spans="1:36" s="32" customFormat="1" ht="12.75" x14ac:dyDescent="0.2">
      <c r="A12" s="68" t="s">
        <v>32</v>
      </c>
      <c r="B12" s="68" t="s">
        <v>29</v>
      </c>
      <c r="C12" s="78" t="s">
        <v>0</v>
      </c>
      <c r="D12" s="70">
        <f t="shared" si="1"/>
        <v>0.4</v>
      </c>
      <c r="E12" s="70">
        <f t="shared" si="1"/>
        <v>0.4</v>
      </c>
      <c r="F12" s="70">
        <f t="shared" si="1"/>
        <v>0.4</v>
      </c>
      <c r="G12" s="70">
        <f t="shared" si="1"/>
        <v>0.4</v>
      </c>
      <c r="H12" s="70">
        <f t="shared" si="1"/>
        <v>0.4</v>
      </c>
      <c r="I12" s="70">
        <f t="shared" si="1"/>
        <v>0.4</v>
      </c>
      <c r="J12" s="70">
        <f t="shared" si="1"/>
        <v>0.4</v>
      </c>
      <c r="K12" s="70">
        <f t="shared" si="1"/>
        <v>0.7</v>
      </c>
      <c r="L12" s="70">
        <f t="shared" si="1"/>
        <v>0.9</v>
      </c>
      <c r="M12" s="70">
        <f t="shared" si="1"/>
        <v>0.9</v>
      </c>
      <c r="N12" s="70">
        <f t="shared" si="1"/>
        <v>0.9</v>
      </c>
      <c r="O12" s="70">
        <f t="shared" si="1"/>
        <v>0.9</v>
      </c>
      <c r="P12" s="70">
        <f t="shared" si="1"/>
        <v>0.9</v>
      </c>
      <c r="Q12" s="70">
        <f t="shared" si="1"/>
        <v>0.9</v>
      </c>
      <c r="R12" s="70">
        <f t="shared" si="1"/>
        <v>0.9</v>
      </c>
      <c r="S12" s="70">
        <f t="shared" si="1"/>
        <v>0.9</v>
      </c>
      <c r="T12" s="70">
        <f t="shared" si="1"/>
        <v>0.6</v>
      </c>
      <c r="U12" s="70">
        <f t="shared" si="1"/>
        <v>0.6</v>
      </c>
      <c r="V12" s="70">
        <f t="shared" si="1"/>
        <v>0.6</v>
      </c>
      <c r="W12" s="70">
        <f t="shared" si="1"/>
        <v>0.6</v>
      </c>
      <c r="X12" s="70">
        <f t="shared" si="1"/>
        <v>0.6</v>
      </c>
      <c r="Y12" s="70">
        <f t="shared" si="1"/>
        <v>0.6</v>
      </c>
      <c r="Z12" s="70">
        <f t="shared" si="1"/>
        <v>0.6</v>
      </c>
      <c r="AA12" s="70">
        <f t="shared" si="1"/>
        <v>0.4</v>
      </c>
      <c r="AC12" s="113">
        <f t="shared" si="2"/>
        <v>0.9</v>
      </c>
      <c r="AD12" s="114">
        <f t="shared" si="3"/>
        <v>0.4</v>
      </c>
      <c r="AE12" s="114">
        <f t="shared" si="4"/>
        <v>15.3</v>
      </c>
      <c r="AF12" s="71">
        <f>SUMPRODUCT(AE12:AE14,Notes!$C$49:$C$51)</f>
        <v>5169.1000000000004</v>
      </c>
      <c r="AH12" s="122" t="s">
        <v>159</v>
      </c>
    </row>
    <row r="13" spans="1:36" s="32" customFormat="1" ht="12.75" x14ac:dyDescent="0.2">
      <c r="A13" s="68"/>
      <c r="B13" s="68"/>
      <c r="C13" s="78" t="s">
        <v>1</v>
      </c>
      <c r="D13" s="70">
        <f t="shared" si="1"/>
        <v>0.4</v>
      </c>
      <c r="E13" s="70">
        <f t="shared" si="1"/>
        <v>0.4</v>
      </c>
      <c r="F13" s="70">
        <f t="shared" si="1"/>
        <v>0.4</v>
      </c>
      <c r="G13" s="70">
        <f t="shared" si="1"/>
        <v>0.4</v>
      </c>
      <c r="H13" s="70">
        <f t="shared" si="1"/>
        <v>0.4</v>
      </c>
      <c r="I13" s="70">
        <f t="shared" si="1"/>
        <v>0.4</v>
      </c>
      <c r="J13" s="70">
        <f t="shared" si="1"/>
        <v>0.4</v>
      </c>
      <c r="K13" s="70">
        <f t="shared" si="1"/>
        <v>0.5</v>
      </c>
      <c r="L13" s="70">
        <f t="shared" si="1"/>
        <v>0.65</v>
      </c>
      <c r="M13" s="70">
        <f t="shared" si="1"/>
        <v>0.65</v>
      </c>
      <c r="N13" s="70">
        <f t="shared" si="1"/>
        <v>0.65</v>
      </c>
      <c r="O13" s="70">
        <f t="shared" si="1"/>
        <v>0.65</v>
      </c>
      <c r="P13" s="70">
        <f t="shared" si="1"/>
        <v>0.65</v>
      </c>
      <c r="Q13" s="70">
        <f t="shared" si="1"/>
        <v>0.65</v>
      </c>
      <c r="R13" s="70">
        <f t="shared" si="1"/>
        <v>0.65</v>
      </c>
      <c r="S13" s="70">
        <f t="shared" si="1"/>
        <v>0.65</v>
      </c>
      <c r="T13" s="70">
        <f t="shared" si="1"/>
        <v>0.65</v>
      </c>
      <c r="U13" s="70">
        <f t="shared" si="1"/>
        <v>0.65</v>
      </c>
      <c r="V13" s="70">
        <f t="shared" si="1"/>
        <v>0.4</v>
      </c>
      <c r="W13" s="70">
        <f t="shared" si="1"/>
        <v>0.4</v>
      </c>
      <c r="X13" s="70">
        <f t="shared" si="1"/>
        <v>0.4</v>
      </c>
      <c r="Y13" s="70">
        <f t="shared" si="1"/>
        <v>0.4</v>
      </c>
      <c r="Z13" s="70">
        <f t="shared" si="1"/>
        <v>0.4</v>
      </c>
      <c r="AA13" s="70">
        <f t="shared" si="1"/>
        <v>0.4</v>
      </c>
      <c r="AC13" s="113">
        <f t="shared" si="2"/>
        <v>0.65</v>
      </c>
      <c r="AD13" s="114">
        <f t="shared" si="3"/>
        <v>0.4</v>
      </c>
      <c r="AE13" s="114">
        <f t="shared" si="4"/>
        <v>12.200000000000005</v>
      </c>
      <c r="AF13" s="114"/>
      <c r="AH13" s="123"/>
      <c r="AJ13" s="32" t="s">
        <v>189</v>
      </c>
    </row>
    <row r="14" spans="1:36" s="32" customFormat="1" ht="12.75" x14ac:dyDescent="0.2">
      <c r="A14" s="68"/>
      <c r="B14" s="68"/>
      <c r="C14" s="78" t="s">
        <v>2</v>
      </c>
      <c r="D14" s="70">
        <f t="shared" si="1"/>
        <v>0.4</v>
      </c>
      <c r="E14" s="70">
        <f t="shared" si="1"/>
        <v>0.4</v>
      </c>
      <c r="F14" s="70">
        <f t="shared" si="1"/>
        <v>0.4</v>
      </c>
      <c r="G14" s="70">
        <f t="shared" si="1"/>
        <v>0.4</v>
      </c>
      <c r="H14" s="70">
        <f t="shared" si="1"/>
        <v>0.4</v>
      </c>
      <c r="I14" s="70">
        <f t="shared" si="1"/>
        <v>0.4</v>
      </c>
      <c r="J14" s="70">
        <f t="shared" si="1"/>
        <v>0.4</v>
      </c>
      <c r="K14" s="70">
        <f t="shared" si="1"/>
        <v>0.4</v>
      </c>
      <c r="L14" s="70">
        <f t="shared" si="1"/>
        <v>0.6</v>
      </c>
      <c r="M14" s="70">
        <f t="shared" si="1"/>
        <v>0.6</v>
      </c>
      <c r="N14" s="70">
        <f t="shared" si="1"/>
        <v>0.6</v>
      </c>
      <c r="O14" s="70">
        <f t="shared" si="1"/>
        <v>0.6</v>
      </c>
      <c r="P14" s="70">
        <f t="shared" si="1"/>
        <v>0.6</v>
      </c>
      <c r="Q14" s="70">
        <f t="shared" si="1"/>
        <v>0.6</v>
      </c>
      <c r="R14" s="70">
        <f t="shared" si="1"/>
        <v>0.6</v>
      </c>
      <c r="S14" s="70">
        <f t="shared" si="1"/>
        <v>0.6</v>
      </c>
      <c r="T14" s="70">
        <f t="shared" si="1"/>
        <v>0.4</v>
      </c>
      <c r="U14" s="70">
        <f t="shared" si="1"/>
        <v>0.4</v>
      </c>
      <c r="V14" s="70">
        <f t="shared" si="1"/>
        <v>0.4</v>
      </c>
      <c r="W14" s="70">
        <f t="shared" si="1"/>
        <v>0.4</v>
      </c>
      <c r="X14" s="70">
        <f t="shared" si="1"/>
        <v>0.4</v>
      </c>
      <c r="Y14" s="70">
        <f t="shared" si="1"/>
        <v>0.4</v>
      </c>
      <c r="Z14" s="70">
        <f t="shared" si="1"/>
        <v>0.4</v>
      </c>
      <c r="AA14" s="70">
        <f t="shared" si="1"/>
        <v>0.4</v>
      </c>
      <c r="AC14" s="113">
        <f t="shared" si="2"/>
        <v>0.6</v>
      </c>
      <c r="AD14" s="114">
        <f t="shared" si="3"/>
        <v>0.4</v>
      </c>
      <c r="AE14" s="114">
        <f t="shared" si="4"/>
        <v>11.2</v>
      </c>
      <c r="AF14" s="114"/>
      <c r="AH14" s="123"/>
      <c r="AJ14" s="32" t="s">
        <v>190</v>
      </c>
    </row>
    <row r="15" spans="1:36" s="32" customFormat="1" ht="12.75" x14ac:dyDescent="0.2">
      <c r="A15" s="33" t="s">
        <v>35</v>
      </c>
      <c r="B15" s="33" t="s">
        <v>29</v>
      </c>
      <c r="C15" s="45" t="s">
        <v>0</v>
      </c>
      <c r="D15" s="38">
        <f t="shared" si="1"/>
        <v>0.25</v>
      </c>
      <c r="E15" s="38">
        <f t="shared" si="1"/>
        <v>0.25</v>
      </c>
      <c r="F15" s="38">
        <f t="shared" si="1"/>
        <v>0.25</v>
      </c>
      <c r="G15" s="38">
        <f t="shared" si="1"/>
        <v>0.25</v>
      </c>
      <c r="H15" s="38">
        <f t="shared" si="1"/>
        <v>0.25</v>
      </c>
      <c r="I15" s="38">
        <f t="shared" si="1"/>
        <v>0.25</v>
      </c>
      <c r="J15" s="38">
        <f t="shared" si="1"/>
        <v>0.25</v>
      </c>
      <c r="K15" s="38">
        <f t="shared" si="1"/>
        <v>0.25</v>
      </c>
      <c r="L15" s="38">
        <f t="shared" si="1"/>
        <v>0.25</v>
      </c>
      <c r="M15" s="38">
        <f t="shared" si="1"/>
        <v>0.25</v>
      </c>
      <c r="N15" s="38">
        <f t="shared" si="1"/>
        <v>0.25</v>
      </c>
      <c r="O15" s="38">
        <f t="shared" si="1"/>
        <v>0.25</v>
      </c>
      <c r="P15" s="38">
        <f t="shared" si="1"/>
        <v>0.25</v>
      </c>
      <c r="Q15" s="38">
        <f t="shared" si="1"/>
        <v>0.25</v>
      </c>
      <c r="R15" s="38">
        <f t="shared" si="1"/>
        <v>0.25</v>
      </c>
      <c r="S15" s="38">
        <f t="shared" si="1"/>
        <v>0.25</v>
      </c>
      <c r="T15" s="38">
        <f t="shared" si="1"/>
        <v>0.25</v>
      </c>
      <c r="U15" s="38">
        <f t="shared" si="1"/>
        <v>0.25</v>
      </c>
      <c r="V15" s="38">
        <f t="shared" si="1"/>
        <v>0.25</v>
      </c>
      <c r="W15" s="38">
        <f t="shared" si="1"/>
        <v>0.25</v>
      </c>
      <c r="X15" s="38">
        <f t="shared" si="1"/>
        <v>0.25</v>
      </c>
      <c r="Y15" s="38">
        <f t="shared" si="1"/>
        <v>0.25</v>
      </c>
      <c r="Z15" s="38">
        <f t="shared" si="1"/>
        <v>0.25</v>
      </c>
      <c r="AA15" s="38">
        <f t="shared" si="1"/>
        <v>0.25</v>
      </c>
      <c r="AC15" s="80">
        <f>MAX(D15:AA15)</f>
        <v>0.25</v>
      </c>
      <c r="AD15" s="47">
        <f>MIN(D15:AA15)</f>
        <v>0.25</v>
      </c>
      <c r="AE15" s="47">
        <f>SUM(D15:AA15)</f>
        <v>6</v>
      </c>
      <c r="AF15" s="39">
        <f>SUMPRODUCT(AE15:AE17,Notes!$C$49:$C$51)</f>
        <v>2190</v>
      </c>
      <c r="AH15" s="124" t="s">
        <v>159</v>
      </c>
    </row>
    <row r="16" spans="1:36" s="32" customFormat="1" ht="12.75" x14ac:dyDescent="0.2">
      <c r="A16" s="33"/>
      <c r="B16" s="33"/>
      <c r="C16" s="45" t="s">
        <v>1</v>
      </c>
      <c r="D16" s="38">
        <f t="shared" si="1"/>
        <v>0.25</v>
      </c>
      <c r="E16" s="38">
        <f t="shared" si="1"/>
        <v>0.25</v>
      </c>
      <c r="F16" s="38">
        <f t="shared" si="1"/>
        <v>0.25</v>
      </c>
      <c r="G16" s="38">
        <f t="shared" si="1"/>
        <v>0.25</v>
      </c>
      <c r="H16" s="38">
        <f t="shared" si="1"/>
        <v>0.25</v>
      </c>
      <c r="I16" s="38">
        <f t="shared" si="1"/>
        <v>0.25</v>
      </c>
      <c r="J16" s="38">
        <f t="shared" si="1"/>
        <v>0.25</v>
      </c>
      <c r="K16" s="38">
        <f t="shared" si="1"/>
        <v>0.25</v>
      </c>
      <c r="L16" s="38">
        <f t="shared" si="1"/>
        <v>0.25</v>
      </c>
      <c r="M16" s="38">
        <f t="shared" si="1"/>
        <v>0.25</v>
      </c>
      <c r="N16" s="38">
        <f t="shared" si="1"/>
        <v>0.25</v>
      </c>
      <c r="O16" s="38">
        <f t="shared" si="1"/>
        <v>0.25</v>
      </c>
      <c r="P16" s="38">
        <f t="shared" si="1"/>
        <v>0.25</v>
      </c>
      <c r="Q16" s="38">
        <f t="shared" si="1"/>
        <v>0.25</v>
      </c>
      <c r="R16" s="38">
        <f t="shared" si="1"/>
        <v>0.25</v>
      </c>
      <c r="S16" s="38">
        <f t="shared" si="1"/>
        <v>0.25</v>
      </c>
      <c r="T16" s="38">
        <f t="shared" si="1"/>
        <v>0.25</v>
      </c>
      <c r="U16" s="38">
        <f t="shared" si="1"/>
        <v>0.25</v>
      </c>
      <c r="V16" s="38">
        <f t="shared" si="1"/>
        <v>0.25</v>
      </c>
      <c r="W16" s="38">
        <f t="shared" si="1"/>
        <v>0.25</v>
      </c>
      <c r="X16" s="38">
        <f t="shared" si="1"/>
        <v>0.25</v>
      </c>
      <c r="Y16" s="38">
        <f t="shared" si="1"/>
        <v>0.25</v>
      </c>
      <c r="Z16" s="38">
        <f t="shared" si="1"/>
        <v>0.25</v>
      </c>
      <c r="AA16" s="38">
        <f t="shared" si="1"/>
        <v>0.25</v>
      </c>
      <c r="AC16" s="80">
        <f>MAX(D16:AA16)</f>
        <v>0.25</v>
      </c>
      <c r="AD16" s="47">
        <f>MIN(D16:AA16)</f>
        <v>0.25</v>
      </c>
      <c r="AE16" s="47">
        <f>SUM(D16:AA16)</f>
        <v>6</v>
      </c>
      <c r="AF16" s="47"/>
      <c r="AH16" s="126"/>
    </row>
    <row r="17" spans="1:34" s="32" customFormat="1" ht="12.75" x14ac:dyDescent="0.2">
      <c r="A17" s="33"/>
      <c r="B17" s="33"/>
      <c r="C17" s="45" t="s">
        <v>2</v>
      </c>
      <c r="D17" s="38">
        <f t="shared" si="1"/>
        <v>0.25</v>
      </c>
      <c r="E17" s="38">
        <f t="shared" si="1"/>
        <v>0.25</v>
      </c>
      <c r="F17" s="38">
        <f t="shared" si="1"/>
        <v>0.25</v>
      </c>
      <c r="G17" s="38">
        <f t="shared" si="1"/>
        <v>0.25</v>
      </c>
      <c r="H17" s="38">
        <f t="shared" si="1"/>
        <v>0.25</v>
      </c>
      <c r="I17" s="38">
        <f t="shared" si="1"/>
        <v>0.25</v>
      </c>
      <c r="J17" s="38">
        <f t="shared" si="1"/>
        <v>0.25</v>
      </c>
      <c r="K17" s="38">
        <f t="shared" si="1"/>
        <v>0.25</v>
      </c>
      <c r="L17" s="38">
        <f t="shared" si="1"/>
        <v>0.25</v>
      </c>
      <c r="M17" s="38">
        <f t="shared" si="1"/>
        <v>0.25</v>
      </c>
      <c r="N17" s="38">
        <f t="shared" si="1"/>
        <v>0.25</v>
      </c>
      <c r="O17" s="38">
        <f t="shared" si="1"/>
        <v>0.25</v>
      </c>
      <c r="P17" s="38">
        <f t="shared" si="1"/>
        <v>0.25</v>
      </c>
      <c r="Q17" s="38">
        <f t="shared" si="1"/>
        <v>0.25</v>
      </c>
      <c r="R17" s="38">
        <f t="shared" si="1"/>
        <v>0.25</v>
      </c>
      <c r="S17" s="38">
        <f t="shared" ref="S17:AA17" si="5">S102</f>
        <v>0.25</v>
      </c>
      <c r="T17" s="38">
        <f t="shared" si="5"/>
        <v>0.25</v>
      </c>
      <c r="U17" s="38">
        <f t="shared" si="5"/>
        <v>0.25</v>
      </c>
      <c r="V17" s="38">
        <f t="shared" si="5"/>
        <v>0.25</v>
      </c>
      <c r="W17" s="38">
        <f t="shared" si="5"/>
        <v>0.25</v>
      </c>
      <c r="X17" s="38">
        <f t="shared" si="5"/>
        <v>0.25</v>
      </c>
      <c r="Y17" s="38">
        <f t="shared" si="5"/>
        <v>0.25</v>
      </c>
      <c r="Z17" s="38">
        <f t="shared" si="5"/>
        <v>0.25</v>
      </c>
      <c r="AA17" s="38">
        <f t="shared" si="5"/>
        <v>0.25</v>
      </c>
      <c r="AC17" s="80">
        <f>MAX(D17:AA17)</f>
        <v>0.25</v>
      </c>
      <c r="AD17" s="47">
        <f>MIN(D17:AA17)</f>
        <v>0.25</v>
      </c>
      <c r="AE17" s="47">
        <f>SUM(D17:AA17)</f>
        <v>6</v>
      </c>
      <c r="AF17" s="47"/>
      <c r="AH17" s="126"/>
    </row>
    <row r="18" spans="1:34" s="32" customFormat="1" ht="12.75" x14ac:dyDescent="0.2">
      <c r="A18" s="68" t="s">
        <v>25</v>
      </c>
      <c r="B18" s="68" t="s">
        <v>37</v>
      </c>
      <c r="C18" s="78" t="s">
        <v>0</v>
      </c>
      <c r="D18" s="81">
        <f>IF(D15=1,0,1)</f>
        <v>1</v>
      </c>
      <c r="E18" s="81">
        <f t="shared" ref="E18:AA18" si="6">IF(E15=1,0,1)</f>
        <v>1</v>
      </c>
      <c r="F18" s="81">
        <f t="shared" si="6"/>
        <v>1</v>
      </c>
      <c r="G18" s="81">
        <f t="shared" si="6"/>
        <v>1</v>
      </c>
      <c r="H18" s="81">
        <f t="shared" si="6"/>
        <v>1</v>
      </c>
      <c r="I18" s="81">
        <f t="shared" si="6"/>
        <v>1</v>
      </c>
      <c r="J18" s="81">
        <f t="shared" si="6"/>
        <v>1</v>
      </c>
      <c r="K18" s="81">
        <f t="shared" si="6"/>
        <v>1</v>
      </c>
      <c r="L18" s="81">
        <f t="shared" si="6"/>
        <v>1</v>
      </c>
      <c r="M18" s="81">
        <f t="shared" si="6"/>
        <v>1</v>
      </c>
      <c r="N18" s="81">
        <f t="shared" si="6"/>
        <v>1</v>
      </c>
      <c r="O18" s="81">
        <f t="shared" si="6"/>
        <v>1</v>
      </c>
      <c r="P18" s="81">
        <f t="shared" si="6"/>
        <v>1</v>
      </c>
      <c r="Q18" s="81">
        <f t="shared" si="6"/>
        <v>1</v>
      </c>
      <c r="R18" s="81">
        <f t="shared" si="6"/>
        <v>1</v>
      </c>
      <c r="S18" s="81">
        <f t="shared" si="6"/>
        <v>1</v>
      </c>
      <c r="T18" s="81">
        <f t="shared" si="6"/>
        <v>1</v>
      </c>
      <c r="U18" s="81">
        <f t="shared" si="6"/>
        <v>1</v>
      </c>
      <c r="V18" s="81">
        <f t="shared" si="6"/>
        <v>1</v>
      </c>
      <c r="W18" s="81">
        <f t="shared" si="6"/>
        <v>1</v>
      </c>
      <c r="X18" s="81">
        <f t="shared" si="6"/>
        <v>1</v>
      </c>
      <c r="Y18" s="81">
        <f t="shared" si="6"/>
        <v>1</v>
      </c>
      <c r="Z18" s="81">
        <f t="shared" si="6"/>
        <v>1</v>
      </c>
      <c r="AA18" s="81">
        <f t="shared" si="6"/>
        <v>1</v>
      </c>
      <c r="AC18" s="115">
        <f t="shared" ref="AC18:AC20" si="7">MAX(D18:AA18)</f>
        <v>1</v>
      </c>
      <c r="AD18" s="72">
        <f t="shared" ref="AD18:AD20" si="8">MIN(D18:AA18)</f>
        <v>1</v>
      </c>
      <c r="AE18" s="114">
        <f t="shared" ref="AE18:AE20" si="9">SUM(D18:AA18)</f>
        <v>24</v>
      </c>
      <c r="AF18" s="71">
        <f>SUMPRODUCT(AE18:AE20,Notes!$C$49:$C$51)</f>
        <v>8760</v>
      </c>
      <c r="AH18" s="122" t="s">
        <v>161</v>
      </c>
    </row>
    <row r="19" spans="1:34" s="32" customFormat="1" ht="12.75" x14ac:dyDescent="0.2">
      <c r="A19" s="68"/>
      <c r="B19" s="68"/>
      <c r="C19" s="78" t="s">
        <v>1</v>
      </c>
      <c r="D19" s="81">
        <f t="shared" ref="D19:AA20" si="10">IF(D16=1,0,1)</f>
        <v>1</v>
      </c>
      <c r="E19" s="81">
        <f t="shared" si="10"/>
        <v>1</v>
      </c>
      <c r="F19" s="81">
        <f t="shared" si="10"/>
        <v>1</v>
      </c>
      <c r="G19" s="81">
        <f t="shared" si="10"/>
        <v>1</v>
      </c>
      <c r="H19" s="81">
        <f t="shared" si="10"/>
        <v>1</v>
      </c>
      <c r="I19" s="81">
        <f t="shared" si="10"/>
        <v>1</v>
      </c>
      <c r="J19" s="81">
        <f t="shared" si="10"/>
        <v>1</v>
      </c>
      <c r="K19" s="81">
        <f t="shared" si="10"/>
        <v>1</v>
      </c>
      <c r="L19" s="81">
        <f t="shared" si="10"/>
        <v>1</v>
      </c>
      <c r="M19" s="81">
        <f t="shared" si="10"/>
        <v>1</v>
      </c>
      <c r="N19" s="81">
        <f t="shared" si="10"/>
        <v>1</v>
      </c>
      <c r="O19" s="81">
        <f t="shared" si="10"/>
        <v>1</v>
      </c>
      <c r="P19" s="81">
        <f t="shared" si="10"/>
        <v>1</v>
      </c>
      <c r="Q19" s="81">
        <f t="shared" si="10"/>
        <v>1</v>
      </c>
      <c r="R19" s="81">
        <f t="shared" si="10"/>
        <v>1</v>
      </c>
      <c r="S19" s="81">
        <f t="shared" si="10"/>
        <v>1</v>
      </c>
      <c r="T19" s="81">
        <f t="shared" si="10"/>
        <v>1</v>
      </c>
      <c r="U19" s="81">
        <f t="shared" si="10"/>
        <v>1</v>
      </c>
      <c r="V19" s="81">
        <f t="shared" si="10"/>
        <v>1</v>
      </c>
      <c r="W19" s="81">
        <f t="shared" si="10"/>
        <v>1</v>
      </c>
      <c r="X19" s="81">
        <f t="shared" si="10"/>
        <v>1</v>
      </c>
      <c r="Y19" s="81">
        <f t="shared" si="10"/>
        <v>1</v>
      </c>
      <c r="Z19" s="81">
        <f t="shared" si="10"/>
        <v>1</v>
      </c>
      <c r="AA19" s="81">
        <f t="shared" si="10"/>
        <v>1</v>
      </c>
      <c r="AC19" s="115">
        <f t="shared" si="7"/>
        <v>1</v>
      </c>
      <c r="AD19" s="72">
        <f t="shared" si="8"/>
        <v>1</v>
      </c>
      <c r="AE19" s="114">
        <f t="shared" si="9"/>
        <v>24</v>
      </c>
      <c r="AF19" s="114"/>
      <c r="AH19" s="123" t="s">
        <v>160</v>
      </c>
    </row>
    <row r="20" spans="1:34" s="32" customFormat="1" ht="12.75" x14ac:dyDescent="0.2">
      <c r="A20" s="68"/>
      <c r="B20" s="68"/>
      <c r="C20" s="78" t="s">
        <v>2</v>
      </c>
      <c r="D20" s="81">
        <f t="shared" si="10"/>
        <v>1</v>
      </c>
      <c r="E20" s="81">
        <f t="shared" si="10"/>
        <v>1</v>
      </c>
      <c r="F20" s="81">
        <f t="shared" si="10"/>
        <v>1</v>
      </c>
      <c r="G20" s="81">
        <f t="shared" si="10"/>
        <v>1</v>
      </c>
      <c r="H20" s="81">
        <f t="shared" si="10"/>
        <v>1</v>
      </c>
      <c r="I20" s="81">
        <f t="shared" si="10"/>
        <v>1</v>
      </c>
      <c r="J20" s="81">
        <f t="shared" si="10"/>
        <v>1</v>
      </c>
      <c r="K20" s="81">
        <f t="shared" si="10"/>
        <v>1</v>
      </c>
      <c r="L20" s="81">
        <f t="shared" si="10"/>
        <v>1</v>
      </c>
      <c r="M20" s="81">
        <f t="shared" si="10"/>
        <v>1</v>
      </c>
      <c r="N20" s="81">
        <f t="shared" si="10"/>
        <v>1</v>
      </c>
      <c r="O20" s="81">
        <f t="shared" si="10"/>
        <v>1</v>
      </c>
      <c r="P20" s="81">
        <f t="shared" si="10"/>
        <v>1</v>
      </c>
      <c r="Q20" s="81">
        <f t="shared" si="10"/>
        <v>1</v>
      </c>
      <c r="R20" s="81">
        <f t="shared" si="10"/>
        <v>1</v>
      </c>
      <c r="S20" s="81">
        <f t="shared" si="10"/>
        <v>1</v>
      </c>
      <c r="T20" s="81">
        <f t="shared" si="10"/>
        <v>1</v>
      </c>
      <c r="U20" s="81">
        <f t="shared" si="10"/>
        <v>1</v>
      </c>
      <c r="V20" s="81">
        <f t="shared" si="10"/>
        <v>1</v>
      </c>
      <c r="W20" s="81">
        <f t="shared" si="10"/>
        <v>1</v>
      </c>
      <c r="X20" s="81">
        <f t="shared" si="10"/>
        <v>1</v>
      </c>
      <c r="Y20" s="81">
        <f t="shared" si="10"/>
        <v>1</v>
      </c>
      <c r="Z20" s="81">
        <f t="shared" si="10"/>
        <v>1</v>
      </c>
      <c r="AA20" s="81">
        <f t="shared" si="10"/>
        <v>1</v>
      </c>
      <c r="AC20" s="115">
        <f t="shared" si="7"/>
        <v>1</v>
      </c>
      <c r="AD20" s="72">
        <f t="shared" si="8"/>
        <v>1</v>
      </c>
      <c r="AE20" s="114">
        <f t="shared" si="9"/>
        <v>24</v>
      </c>
      <c r="AF20" s="114"/>
      <c r="AH20" s="123"/>
    </row>
    <row r="21" spans="1:34" s="32" customFormat="1" ht="12.75" x14ac:dyDescent="0.2">
      <c r="A21" s="33" t="s">
        <v>26</v>
      </c>
      <c r="B21" s="33" t="s">
        <v>36</v>
      </c>
      <c r="C21" s="45" t="s">
        <v>0</v>
      </c>
      <c r="D21" s="43">
        <f>D103</f>
        <v>75</v>
      </c>
      <c r="E21" s="43">
        <f t="shared" ref="E21:AA21" si="11">E103</f>
        <v>75</v>
      </c>
      <c r="F21" s="43">
        <f t="shared" si="11"/>
        <v>75</v>
      </c>
      <c r="G21" s="43">
        <f t="shared" si="11"/>
        <v>75</v>
      </c>
      <c r="H21" s="43">
        <f t="shared" si="11"/>
        <v>75</v>
      </c>
      <c r="I21" s="43">
        <f t="shared" si="11"/>
        <v>75</v>
      </c>
      <c r="J21" s="43">
        <f t="shared" si="11"/>
        <v>75</v>
      </c>
      <c r="K21" s="43">
        <f t="shared" si="11"/>
        <v>75</v>
      </c>
      <c r="L21" s="43">
        <f t="shared" si="11"/>
        <v>75</v>
      </c>
      <c r="M21" s="43">
        <f t="shared" si="11"/>
        <v>75</v>
      </c>
      <c r="N21" s="43">
        <f t="shared" si="11"/>
        <v>75</v>
      </c>
      <c r="O21" s="43">
        <f t="shared" si="11"/>
        <v>75</v>
      </c>
      <c r="P21" s="43">
        <f t="shared" si="11"/>
        <v>75</v>
      </c>
      <c r="Q21" s="43">
        <f t="shared" si="11"/>
        <v>75</v>
      </c>
      <c r="R21" s="43">
        <f t="shared" si="11"/>
        <v>75</v>
      </c>
      <c r="S21" s="43">
        <f t="shared" si="11"/>
        <v>75</v>
      </c>
      <c r="T21" s="43">
        <f t="shared" si="11"/>
        <v>75</v>
      </c>
      <c r="U21" s="43">
        <f t="shared" si="11"/>
        <v>75</v>
      </c>
      <c r="V21" s="43">
        <f t="shared" si="11"/>
        <v>75</v>
      </c>
      <c r="W21" s="43">
        <f t="shared" si="11"/>
        <v>75</v>
      </c>
      <c r="X21" s="43">
        <f t="shared" si="11"/>
        <v>75</v>
      </c>
      <c r="Y21" s="43">
        <f t="shared" si="11"/>
        <v>75</v>
      </c>
      <c r="Z21" s="43">
        <f t="shared" si="11"/>
        <v>75</v>
      </c>
      <c r="AA21" s="43">
        <f t="shared" si="11"/>
        <v>75</v>
      </c>
      <c r="AC21" s="76">
        <f t="shared" ref="AC21:AC26" si="12">MAX(D21:AA21)</f>
        <v>75</v>
      </c>
      <c r="AD21" s="42">
        <f t="shared" ref="AD21:AD26" si="13">MIN(D21:AA21)</f>
        <v>75</v>
      </c>
      <c r="AE21" s="43" t="s">
        <v>173</v>
      </c>
      <c r="AF21" s="43" t="s">
        <v>173</v>
      </c>
      <c r="AH21" s="125" t="s">
        <v>159</v>
      </c>
    </row>
    <row r="22" spans="1:34" s="32" customFormat="1" ht="12.75" x14ac:dyDescent="0.2">
      <c r="A22" s="33"/>
      <c r="B22" s="33"/>
      <c r="C22" s="45" t="s">
        <v>1</v>
      </c>
      <c r="D22" s="43">
        <f t="shared" ref="D22:AA26" si="14">D104</f>
        <v>75</v>
      </c>
      <c r="E22" s="43">
        <f t="shared" si="14"/>
        <v>75</v>
      </c>
      <c r="F22" s="43">
        <f t="shared" si="14"/>
        <v>75</v>
      </c>
      <c r="G22" s="43">
        <f t="shared" si="14"/>
        <v>75</v>
      </c>
      <c r="H22" s="43">
        <f t="shared" si="14"/>
        <v>75</v>
      </c>
      <c r="I22" s="43">
        <f t="shared" si="14"/>
        <v>75</v>
      </c>
      <c r="J22" s="43">
        <f t="shared" si="14"/>
        <v>75</v>
      </c>
      <c r="K22" s="43">
        <f t="shared" si="14"/>
        <v>75</v>
      </c>
      <c r="L22" s="43">
        <f t="shared" si="14"/>
        <v>75</v>
      </c>
      <c r="M22" s="43">
        <f t="shared" si="14"/>
        <v>75</v>
      </c>
      <c r="N22" s="43">
        <f t="shared" si="14"/>
        <v>75</v>
      </c>
      <c r="O22" s="43">
        <f t="shared" si="14"/>
        <v>75</v>
      </c>
      <c r="P22" s="43">
        <f t="shared" si="14"/>
        <v>75</v>
      </c>
      <c r="Q22" s="43">
        <f t="shared" si="14"/>
        <v>75</v>
      </c>
      <c r="R22" s="43">
        <f t="shared" si="14"/>
        <v>75</v>
      </c>
      <c r="S22" s="43">
        <f t="shared" si="14"/>
        <v>75</v>
      </c>
      <c r="T22" s="43">
        <f t="shared" si="14"/>
        <v>75</v>
      </c>
      <c r="U22" s="43">
        <f t="shared" si="14"/>
        <v>75</v>
      </c>
      <c r="V22" s="43">
        <f t="shared" si="14"/>
        <v>75</v>
      </c>
      <c r="W22" s="43">
        <f t="shared" si="14"/>
        <v>75</v>
      </c>
      <c r="X22" s="43">
        <f t="shared" si="14"/>
        <v>75</v>
      </c>
      <c r="Y22" s="43">
        <f t="shared" si="14"/>
        <v>75</v>
      </c>
      <c r="Z22" s="43">
        <f t="shared" si="14"/>
        <v>75</v>
      </c>
      <c r="AA22" s="43">
        <f t="shared" si="14"/>
        <v>75</v>
      </c>
      <c r="AC22" s="76">
        <f t="shared" si="12"/>
        <v>75</v>
      </c>
      <c r="AD22" s="42">
        <f t="shared" si="13"/>
        <v>75</v>
      </c>
      <c r="AE22" s="43" t="s">
        <v>173</v>
      </c>
      <c r="AF22" s="46"/>
      <c r="AH22" s="125"/>
    </row>
    <row r="23" spans="1:34" s="32" customFormat="1" ht="12.75" x14ac:dyDescent="0.2">
      <c r="A23" s="33"/>
      <c r="B23" s="33"/>
      <c r="C23" s="45" t="s">
        <v>2</v>
      </c>
      <c r="D23" s="43">
        <f t="shared" si="14"/>
        <v>75</v>
      </c>
      <c r="E23" s="43">
        <f t="shared" si="14"/>
        <v>75</v>
      </c>
      <c r="F23" s="43">
        <f t="shared" si="14"/>
        <v>75</v>
      </c>
      <c r="G23" s="43">
        <f t="shared" si="14"/>
        <v>75</v>
      </c>
      <c r="H23" s="43">
        <f t="shared" si="14"/>
        <v>75</v>
      </c>
      <c r="I23" s="43">
        <f t="shared" si="14"/>
        <v>75</v>
      </c>
      <c r="J23" s="43">
        <f t="shared" si="14"/>
        <v>75</v>
      </c>
      <c r="K23" s="43">
        <f t="shared" si="14"/>
        <v>75</v>
      </c>
      <c r="L23" s="43">
        <f t="shared" si="14"/>
        <v>75</v>
      </c>
      <c r="M23" s="43">
        <f t="shared" si="14"/>
        <v>75</v>
      </c>
      <c r="N23" s="43">
        <f t="shared" si="14"/>
        <v>75</v>
      </c>
      <c r="O23" s="43">
        <f t="shared" si="14"/>
        <v>75</v>
      </c>
      <c r="P23" s="43">
        <f t="shared" si="14"/>
        <v>75</v>
      </c>
      <c r="Q23" s="43">
        <f t="shared" si="14"/>
        <v>75</v>
      </c>
      <c r="R23" s="43">
        <f t="shared" si="14"/>
        <v>75</v>
      </c>
      <c r="S23" s="43">
        <f t="shared" si="14"/>
        <v>75</v>
      </c>
      <c r="T23" s="43">
        <f t="shared" si="14"/>
        <v>75</v>
      </c>
      <c r="U23" s="43">
        <f t="shared" si="14"/>
        <v>75</v>
      </c>
      <c r="V23" s="43">
        <f t="shared" si="14"/>
        <v>75</v>
      </c>
      <c r="W23" s="43">
        <f t="shared" si="14"/>
        <v>75</v>
      </c>
      <c r="X23" s="43">
        <f t="shared" si="14"/>
        <v>75</v>
      </c>
      <c r="Y23" s="43">
        <f t="shared" si="14"/>
        <v>75</v>
      </c>
      <c r="Z23" s="43">
        <f t="shared" si="14"/>
        <v>75</v>
      </c>
      <c r="AA23" s="43">
        <f t="shared" si="14"/>
        <v>75</v>
      </c>
      <c r="AC23" s="76">
        <f t="shared" si="12"/>
        <v>75</v>
      </c>
      <c r="AD23" s="42">
        <f t="shared" si="13"/>
        <v>75</v>
      </c>
      <c r="AE23" s="43" t="s">
        <v>173</v>
      </c>
      <c r="AF23" s="46"/>
      <c r="AH23" s="125"/>
    </row>
    <row r="24" spans="1:34" s="32" customFormat="1" ht="12.75" x14ac:dyDescent="0.2">
      <c r="A24" s="68" t="s">
        <v>27</v>
      </c>
      <c r="B24" s="68" t="s">
        <v>36</v>
      </c>
      <c r="C24" s="78" t="s">
        <v>0</v>
      </c>
      <c r="D24" s="71">
        <f t="shared" si="14"/>
        <v>70</v>
      </c>
      <c r="E24" s="71">
        <f t="shared" si="14"/>
        <v>70</v>
      </c>
      <c r="F24" s="71">
        <f t="shared" si="14"/>
        <v>70</v>
      </c>
      <c r="G24" s="71">
        <f t="shared" si="14"/>
        <v>70</v>
      </c>
      <c r="H24" s="71">
        <f t="shared" si="14"/>
        <v>70</v>
      </c>
      <c r="I24" s="71">
        <f t="shared" si="14"/>
        <v>70</v>
      </c>
      <c r="J24" s="71">
        <f t="shared" si="14"/>
        <v>70</v>
      </c>
      <c r="K24" s="71">
        <f t="shared" si="14"/>
        <v>70</v>
      </c>
      <c r="L24" s="71">
        <f t="shared" si="14"/>
        <v>70</v>
      </c>
      <c r="M24" s="71">
        <f t="shared" si="14"/>
        <v>70</v>
      </c>
      <c r="N24" s="71">
        <f t="shared" si="14"/>
        <v>70</v>
      </c>
      <c r="O24" s="71">
        <f t="shared" si="14"/>
        <v>70</v>
      </c>
      <c r="P24" s="71">
        <f t="shared" si="14"/>
        <v>70</v>
      </c>
      <c r="Q24" s="71">
        <f t="shared" si="14"/>
        <v>70</v>
      </c>
      <c r="R24" s="71">
        <f t="shared" si="14"/>
        <v>70</v>
      </c>
      <c r="S24" s="71">
        <f t="shared" si="14"/>
        <v>70</v>
      </c>
      <c r="T24" s="71">
        <f t="shared" si="14"/>
        <v>70</v>
      </c>
      <c r="U24" s="71">
        <f t="shared" si="14"/>
        <v>70</v>
      </c>
      <c r="V24" s="71">
        <f t="shared" si="14"/>
        <v>70</v>
      </c>
      <c r="W24" s="71">
        <f t="shared" si="14"/>
        <v>70</v>
      </c>
      <c r="X24" s="71">
        <f t="shared" si="14"/>
        <v>70</v>
      </c>
      <c r="Y24" s="71">
        <f t="shared" si="14"/>
        <v>70</v>
      </c>
      <c r="Z24" s="71">
        <f t="shared" si="14"/>
        <v>70</v>
      </c>
      <c r="AA24" s="71">
        <f t="shared" si="14"/>
        <v>70</v>
      </c>
      <c r="AC24" s="115">
        <f t="shared" si="12"/>
        <v>70</v>
      </c>
      <c r="AD24" s="72">
        <f t="shared" si="13"/>
        <v>70</v>
      </c>
      <c r="AE24" s="72" t="s">
        <v>173</v>
      </c>
      <c r="AF24" s="114"/>
      <c r="AH24" s="123" t="s">
        <v>159</v>
      </c>
    </row>
    <row r="25" spans="1:34" s="32" customFormat="1" ht="12.75" x14ac:dyDescent="0.2">
      <c r="A25" s="68"/>
      <c r="B25" s="68"/>
      <c r="C25" s="78" t="s">
        <v>1</v>
      </c>
      <c r="D25" s="71">
        <f t="shared" si="14"/>
        <v>70</v>
      </c>
      <c r="E25" s="71">
        <f t="shared" si="14"/>
        <v>70</v>
      </c>
      <c r="F25" s="71">
        <f t="shared" si="14"/>
        <v>70</v>
      </c>
      <c r="G25" s="71">
        <f t="shared" si="14"/>
        <v>70</v>
      </c>
      <c r="H25" s="71">
        <f t="shared" si="14"/>
        <v>70</v>
      </c>
      <c r="I25" s="71">
        <f t="shared" si="14"/>
        <v>70</v>
      </c>
      <c r="J25" s="71">
        <f t="shared" si="14"/>
        <v>70</v>
      </c>
      <c r="K25" s="71">
        <f t="shared" si="14"/>
        <v>70</v>
      </c>
      <c r="L25" s="71">
        <f t="shared" si="14"/>
        <v>70</v>
      </c>
      <c r="M25" s="71">
        <f t="shared" si="14"/>
        <v>70</v>
      </c>
      <c r="N25" s="71">
        <f t="shared" si="14"/>
        <v>70</v>
      </c>
      <c r="O25" s="71">
        <f t="shared" si="14"/>
        <v>70</v>
      </c>
      <c r="P25" s="71">
        <f t="shared" si="14"/>
        <v>70</v>
      </c>
      <c r="Q25" s="71">
        <f t="shared" si="14"/>
        <v>70</v>
      </c>
      <c r="R25" s="71">
        <f t="shared" si="14"/>
        <v>70</v>
      </c>
      <c r="S25" s="71">
        <f t="shared" si="14"/>
        <v>70</v>
      </c>
      <c r="T25" s="71">
        <f t="shared" si="14"/>
        <v>70</v>
      </c>
      <c r="U25" s="71">
        <f t="shared" si="14"/>
        <v>70</v>
      </c>
      <c r="V25" s="71">
        <f t="shared" si="14"/>
        <v>70</v>
      </c>
      <c r="W25" s="71">
        <f t="shared" si="14"/>
        <v>70</v>
      </c>
      <c r="X25" s="71">
        <f t="shared" si="14"/>
        <v>70</v>
      </c>
      <c r="Y25" s="71">
        <f t="shared" si="14"/>
        <v>70</v>
      </c>
      <c r="Z25" s="71">
        <f t="shared" si="14"/>
        <v>70</v>
      </c>
      <c r="AA25" s="71">
        <f t="shared" si="14"/>
        <v>70</v>
      </c>
      <c r="AC25" s="115">
        <f t="shared" si="12"/>
        <v>70</v>
      </c>
      <c r="AD25" s="72">
        <f t="shared" si="13"/>
        <v>70</v>
      </c>
      <c r="AE25" s="72" t="s">
        <v>173</v>
      </c>
      <c r="AF25" s="114"/>
      <c r="AH25" s="123"/>
    </row>
    <row r="26" spans="1:34" s="32" customFormat="1" ht="12.75" x14ac:dyDescent="0.2">
      <c r="A26" s="68"/>
      <c r="B26" s="68"/>
      <c r="C26" s="78" t="s">
        <v>2</v>
      </c>
      <c r="D26" s="72">
        <f t="shared" si="14"/>
        <v>70</v>
      </c>
      <c r="E26" s="72">
        <f t="shared" si="14"/>
        <v>70</v>
      </c>
      <c r="F26" s="72">
        <f t="shared" si="14"/>
        <v>70</v>
      </c>
      <c r="G26" s="72">
        <f t="shared" si="14"/>
        <v>70</v>
      </c>
      <c r="H26" s="72">
        <f t="shared" si="14"/>
        <v>70</v>
      </c>
      <c r="I26" s="72">
        <f t="shared" si="14"/>
        <v>70</v>
      </c>
      <c r="J26" s="72">
        <f t="shared" si="14"/>
        <v>70</v>
      </c>
      <c r="K26" s="72">
        <f t="shared" si="14"/>
        <v>70</v>
      </c>
      <c r="L26" s="72">
        <f t="shared" si="14"/>
        <v>70</v>
      </c>
      <c r="M26" s="72">
        <f t="shared" si="14"/>
        <v>70</v>
      </c>
      <c r="N26" s="72">
        <f t="shared" si="14"/>
        <v>70</v>
      </c>
      <c r="O26" s="72">
        <f t="shared" si="14"/>
        <v>70</v>
      </c>
      <c r="P26" s="72">
        <f t="shared" si="14"/>
        <v>70</v>
      </c>
      <c r="Q26" s="72">
        <f t="shared" si="14"/>
        <v>70</v>
      </c>
      <c r="R26" s="72">
        <f t="shared" si="14"/>
        <v>70</v>
      </c>
      <c r="S26" s="72">
        <f t="shared" si="14"/>
        <v>70</v>
      </c>
      <c r="T26" s="72">
        <f t="shared" si="14"/>
        <v>70</v>
      </c>
      <c r="U26" s="72">
        <f t="shared" si="14"/>
        <v>70</v>
      </c>
      <c r="V26" s="72">
        <f t="shared" si="14"/>
        <v>70</v>
      </c>
      <c r="W26" s="72">
        <f t="shared" si="14"/>
        <v>70</v>
      </c>
      <c r="X26" s="72">
        <f t="shared" si="14"/>
        <v>70</v>
      </c>
      <c r="Y26" s="72">
        <f t="shared" si="14"/>
        <v>70</v>
      </c>
      <c r="Z26" s="72">
        <f t="shared" si="14"/>
        <v>70</v>
      </c>
      <c r="AA26" s="72">
        <f t="shared" si="14"/>
        <v>70</v>
      </c>
      <c r="AC26" s="115">
        <f t="shared" si="12"/>
        <v>70</v>
      </c>
      <c r="AD26" s="72">
        <f t="shared" si="13"/>
        <v>70</v>
      </c>
      <c r="AE26" s="72" t="s">
        <v>173</v>
      </c>
      <c r="AF26" s="114"/>
      <c r="AH26" s="123"/>
    </row>
    <row r="27" spans="1:34" s="32" customFormat="1" ht="12.75" x14ac:dyDescent="0.2">
      <c r="A27" s="33" t="s">
        <v>33</v>
      </c>
      <c r="B27" s="33" t="s">
        <v>29</v>
      </c>
      <c r="C27" s="45" t="s">
        <v>0</v>
      </c>
      <c r="D27" s="38">
        <f>MAX(D71,0.15)</f>
        <v>0.15</v>
      </c>
      <c r="E27" s="38">
        <f t="shared" ref="E27:AA27" si="15">MAX(E71,0.15)</f>
        <v>0.15</v>
      </c>
      <c r="F27" s="38">
        <f t="shared" si="15"/>
        <v>0.15</v>
      </c>
      <c r="G27" s="38">
        <f t="shared" si="15"/>
        <v>0.15</v>
      </c>
      <c r="H27" s="38">
        <f t="shared" si="15"/>
        <v>0.15</v>
      </c>
      <c r="I27" s="38">
        <f t="shared" si="15"/>
        <v>0.15</v>
      </c>
      <c r="J27" s="38">
        <f t="shared" si="15"/>
        <v>0.15</v>
      </c>
      <c r="K27" s="38">
        <f t="shared" si="15"/>
        <v>0.17</v>
      </c>
      <c r="L27" s="38">
        <f t="shared" si="15"/>
        <v>0.57999999999999996</v>
      </c>
      <c r="M27" s="38">
        <f t="shared" si="15"/>
        <v>0.66</v>
      </c>
      <c r="N27" s="38">
        <f t="shared" si="15"/>
        <v>0.78</v>
      </c>
      <c r="O27" s="38">
        <f t="shared" si="15"/>
        <v>0.82</v>
      </c>
      <c r="P27" s="38">
        <f t="shared" si="15"/>
        <v>0.71</v>
      </c>
      <c r="Q27" s="38">
        <f t="shared" si="15"/>
        <v>0.82</v>
      </c>
      <c r="R27" s="38">
        <f t="shared" si="15"/>
        <v>0.78</v>
      </c>
      <c r="S27" s="38">
        <f t="shared" si="15"/>
        <v>0.74</v>
      </c>
      <c r="T27" s="38">
        <f t="shared" si="15"/>
        <v>0.63</v>
      </c>
      <c r="U27" s="38">
        <f t="shared" si="15"/>
        <v>0.41</v>
      </c>
      <c r="V27" s="38">
        <f t="shared" si="15"/>
        <v>0.18</v>
      </c>
      <c r="W27" s="38">
        <f t="shared" si="15"/>
        <v>0.18</v>
      </c>
      <c r="X27" s="38">
        <f t="shared" si="15"/>
        <v>0.18</v>
      </c>
      <c r="Y27" s="38">
        <f t="shared" si="15"/>
        <v>0.15</v>
      </c>
      <c r="Z27" s="38">
        <f t="shared" si="15"/>
        <v>0.15</v>
      </c>
      <c r="AA27" s="38">
        <f t="shared" si="15"/>
        <v>0.15</v>
      </c>
      <c r="AC27" s="75">
        <f t="shared" ref="AC27:AC29" si="16">MAX(D27:AA27)</f>
        <v>0.82</v>
      </c>
      <c r="AD27" s="46">
        <f t="shared" ref="AD27:AD29" si="17">MIN(D27:AA27)</f>
        <v>0.15</v>
      </c>
      <c r="AE27" s="46">
        <f t="shared" ref="AE27:AE29" si="18">SUM(D27:AA27)</f>
        <v>9.14</v>
      </c>
      <c r="AF27" s="39">
        <f>SUMPRODUCT(AE27:AE29,Notes!$C$49:$C$51)</f>
        <v>2751.34</v>
      </c>
      <c r="AH27" s="124" t="s">
        <v>171</v>
      </c>
    </row>
    <row r="28" spans="1:34" s="32" customFormat="1" ht="12.75" x14ac:dyDescent="0.2">
      <c r="A28" s="33"/>
      <c r="B28" s="33"/>
      <c r="C28" s="45" t="s">
        <v>1</v>
      </c>
      <c r="D28" s="38">
        <f t="shared" ref="D28:AA28" si="19">MAX(D72,0.15)</f>
        <v>0.15</v>
      </c>
      <c r="E28" s="38">
        <f t="shared" si="19"/>
        <v>0.15</v>
      </c>
      <c r="F28" s="38">
        <f t="shared" si="19"/>
        <v>0.15</v>
      </c>
      <c r="G28" s="38">
        <f t="shared" si="19"/>
        <v>0.15</v>
      </c>
      <c r="H28" s="38">
        <f t="shared" si="19"/>
        <v>0.15</v>
      </c>
      <c r="I28" s="38">
        <f t="shared" si="19"/>
        <v>0.15</v>
      </c>
      <c r="J28" s="38">
        <f t="shared" si="19"/>
        <v>0.15</v>
      </c>
      <c r="K28" s="38">
        <f t="shared" si="19"/>
        <v>0.15</v>
      </c>
      <c r="L28" s="38">
        <f t="shared" si="19"/>
        <v>0.2</v>
      </c>
      <c r="M28" s="38">
        <f t="shared" si="19"/>
        <v>0.28000000000000003</v>
      </c>
      <c r="N28" s="38">
        <f t="shared" si="19"/>
        <v>0.3</v>
      </c>
      <c r="O28" s="38">
        <f t="shared" si="19"/>
        <v>0.3</v>
      </c>
      <c r="P28" s="38">
        <f t="shared" si="19"/>
        <v>0.24</v>
      </c>
      <c r="Q28" s="38">
        <f t="shared" si="19"/>
        <v>0.24</v>
      </c>
      <c r="R28" s="38">
        <f t="shared" si="19"/>
        <v>0.23</v>
      </c>
      <c r="S28" s="38">
        <f t="shared" si="19"/>
        <v>0.23</v>
      </c>
      <c r="T28" s="38">
        <f t="shared" si="19"/>
        <v>0.23</v>
      </c>
      <c r="U28" s="38">
        <f t="shared" si="19"/>
        <v>0.15</v>
      </c>
      <c r="V28" s="38">
        <f t="shared" si="19"/>
        <v>0.15</v>
      </c>
      <c r="W28" s="38">
        <f t="shared" si="19"/>
        <v>0.15</v>
      </c>
      <c r="X28" s="38">
        <f t="shared" si="19"/>
        <v>0.15</v>
      </c>
      <c r="Y28" s="38">
        <f t="shared" si="19"/>
        <v>0.15</v>
      </c>
      <c r="Z28" s="38">
        <f t="shared" si="19"/>
        <v>0.15</v>
      </c>
      <c r="AA28" s="38">
        <f t="shared" si="19"/>
        <v>0.15</v>
      </c>
      <c r="AC28" s="75">
        <f t="shared" si="16"/>
        <v>0.3</v>
      </c>
      <c r="AD28" s="46">
        <f t="shared" si="17"/>
        <v>0.15</v>
      </c>
      <c r="AE28" s="46">
        <f t="shared" si="18"/>
        <v>4.5000000000000009</v>
      </c>
      <c r="AF28" s="46"/>
      <c r="AH28" s="125" t="s">
        <v>172</v>
      </c>
    </row>
    <row r="29" spans="1:34" s="32" customFormat="1" ht="12.75" x14ac:dyDescent="0.2">
      <c r="A29" s="33"/>
      <c r="B29" s="33"/>
      <c r="C29" s="45" t="s">
        <v>2</v>
      </c>
      <c r="D29" s="38">
        <f t="shared" ref="D29:AA29" si="20">MAX(D73,0.15)</f>
        <v>0.15</v>
      </c>
      <c r="E29" s="38">
        <f t="shared" si="20"/>
        <v>0.15</v>
      </c>
      <c r="F29" s="38">
        <f t="shared" si="20"/>
        <v>0.15</v>
      </c>
      <c r="G29" s="38">
        <f t="shared" si="20"/>
        <v>0.15</v>
      </c>
      <c r="H29" s="38">
        <f t="shared" si="20"/>
        <v>0.15</v>
      </c>
      <c r="I29" s="38">
        <f t="shared" si="20"/>
        <v>0.15</v>
      </c>
      <c r="J29" s="38">
        <f t="shared" si="20"/>
        <v>0.15</v>
      </c>
      <c r="K29" s="38">
        <f t="shared" si="20"/>
        <v>0.15</v>
      </c>
      <c r="L29" s="38">
        <f t="shared" si="20"/>
        <v>0.15</v>
      </c>
      <c r="M29" s="38">
        <f t="shared" si="20"/>
        <v>0.15</v>
      </c>
      <c r="N29" s="38">
        <f t="shared" si="20"/>
        <v>0.15</v>
      </c>
      <c r="O29" s="38">
        <f t="shared" si="20"/>
        <v>0.15</v>
      </c>
      <c r="P29" s="38">
        <f t="shared" si="20"/>
        <v>0.15</v>
      </c>
      <c r="Q29" s="38">
        <f t="shared" si="20"/>
        <v>0.15</v>
      </c>
      <c r="R29" s="38">
        <f t="shared" si="20"/>
        <v>0.15</v>
      </c>
      <c r="S29" s="38">
        <f t="shared" si="20"/>
        <v>0.15</v>
      </c>
      <c r="T29" s="38">
        <f t="shared" si="20"/>
        <v>0.15</v>
      </c>
      <c r="U29" s="38">
        <f t="shared" si="20"/>
        <v>0.15</v>
      </c>
      <c r="V29" s="38">
        <f t="shared" si="20"/>
        <v>0.15</v>
      </c>
      <c r="W29" s="38">
        <f t="shared" si="20"/>
        <v>0.15</v>
      </c>
      <c r="X29" s="38">
        <f t="shared" si="20"/>
        <v>0.15</v>
      </c>
      <c r="Y29" s="38">
        <f t="shared" si="20"/>
        <v>0.15</v>
      </c>
      <c r="Z29" s="38">
        <f t="shared" si="20"/>
        <v>0.15</v>
      </c>
      <c r="AA29" s="38">
        <f t="shared" si="20"/>
        <v>0.15</v>
      </c>
      <c r="AC29" s="75">
        <f t="shared" si="16"/>
        <v>0.15</v>
      </c>
      <c r="AD29" s="46">
        <f t="shared" si="17"/>
        <v>0.15</v>
      </c>
      <c r="AE29" s="46">
        <f t="shared" si="18"/>
        <v>3.5999999999999988</v>
      </c>
      <c r="AF29" s="46"/>
      <c r="AH29" s="125" t="s">
        <v>170</v>
      </c>
    </row>
    <row r="30" spans="1:34" s="32" customFormat="1" ht="12.75" x14ac:dyDescent="0.2">
      <c r="A30" s="68" t="s">
        <v>28</v>
      </c>
      <c r="B30" s="68" t="s">
        <v>36</v>
      </c>
      <c r="C30" s="78" t="s">
        <v>0</v>
      </c>
      <c r="D30" s="73">
        <f t="shared" ref="D30:AA32" si="21">D74</f>
        <v>135</v>
      </c>
      <c r="E30" s="73">
        <f t="shared" si="21"/>
        <v>135</v>
      </c>
      <c r="F30" s="73">
        <f t="shared" si="21"/>
        <v>135</v>
      </c>
      <c r="G30" s="73">
        <f t="shared" si="21"/>
        <v>135</v>
      </c>
      <c r="H30" s="73">
        <f t="shared" si="21"/>
        <v>135</v>
      </c>
      <c r="I30" s="73">
        <f t="shared" si="21"/>
        <v>135</v>
      </c>
      <c r="J30" s="73">
        <f t="shared" si="21"/>
        <v>135</v>
      </c>
      <c r="K30" s="73">
        <f t="shared" si="21"/>
        <v>135</v>
      </c>
      <c r="L30" s="73">
        <f t="shared" si="21"/>
        <v>135</v>
      </c>
      <c r="M30" s="73">
        <f t="shared" si="21"/>
        <v>135</v>
      </c>
      <c r="N30" s="73">
        <f t="shared" si="21"/>
        <v>135</v>
      </c>
      <c r="O30" s="73">
        <f t="shared" si="21"/>
        <v>135</v>
      </c>
      <c r="P30" s="73">
        <f t="shared" si="21"/>
        <v>135</v>
      </c>
      <c r="Q30" s="73">
        <f t="shared" si="21"/>
        <v>135</v>
      </c>
      <c r="R30" s="73">
        <f t="shared" si="21"/>
        <v>135</v>
      </c>
      <c r="S30" s="73">
        <f t="shared" si="21"/>
        <v>135</v>
      </c>
      <c r="T30" s="73">
        <f t="shared" si="21"/>
        <v>135</v>
      </c>
      <c r="U30" s="73">
        <f t="shared" si="21"/>
        <v>135</v>
      </c>
      <c r="V30" s="73">
        <f t="shared" si="21"/>
        <v>135</v>
      </c>
      <c r="W30" s="73">
        <f t="shared" si="21"/>
        <v>135</v>
      </c>
      <c r="X30" s="73">
        <f t="shared" si="21"/>
        <v>135</v>
      </c>
      <c r="Y30" s="73">
        <f t="shared" si="21"/>
        <v>135</v>
      </c>
      <c r="Z30" s="73">
        <f t="shared" si="21"/>
        <v>135</v>
      </c>
      <c r="AA30" s="73">
        <f t="shared" si="21"/>
        <v>135</v>
      </c>
      <c r="AC30" s="115">
        <f>MAX(D30:AA30)</f>
        <v>135</v>
      </c>
      <c r="AD30" s="72">
        <f>MIN(D30:AA30)</f>
        <v>135</v>
      </c>
      <c r="AE30" s="72">
        <f>AVERAGE(D30:AA30)</f>
        <v>135</v>
      </c>
      <c r="AF30" s="114"/>
      <c r="AH30" s="123" t="s">
        <v>166</v>
      </c>
    </row>
    <row r="31" spans="1:34" s="32" customFormat="1" ht="12.75" x14ac:dyDescent="0.2">
      <c r="A31" s="68"/>
      <c r="B31" s="68"/>
      <c r="C31" s="78" t="s">
        <v>1</v>
      </c>
      <c r="D31" s="73">
        <f t="shared" si="21"/>
        <v>135</v>
      </c>
      <c r="E31" s="73">
        <f t="shared" si="21"/>
        <v>135</v>
      </c>
      <c r="F31" s="73">
        <f t="shared" si="21"/>
        <v>135</v>
      </c>
      <c r="G31" s="73">
        <f t="shared" si="21"/>
        <v>135</v>
      </c>
      <c r="H31" s="73">
        <f t="shared" si="21"/>
        <v>135</v>
      </c>
      <c r="I31" s="73">
        <f t="shared" si="21"/>
        <v>135</v>
      </c>
      <c r="J31" s="73">
        <f t="shared" si="21"/>
        <v>135</v>
      </c>
      <c r="K31" s="73">
        <f t="shared" si="21"/>
        <v>135</v>
      </c>
      <c r="L31" s="73">
        <f t="shared" si="21"/>
        <v>135</v>
      </c>
      <c r="M31" s="73">
        <f t="shared" si="21"/>
        <v>135</v>
      </c>
      <c r="N31" s="73">
        <f t="shared" si="21"/>
        <v>135</v>
      </c>
      <c r="O31" s="73">
        <f t="shared" si="21"/>
        <v>135</v>
      </c>
      <c r="P31" s="73">
        <f t="shared" si="21"/>
        <v>135</v>
      </c>
      <c r="Q31" s="73">
        <f t="shared" si="21"/>
        <v>135</v>
      </c>
      <c r="R31" s="73">
        <f t="shared" si="21"/>
        <v>135</v>
      </c>
      <c r="S31" s="73">
        <f t="shared" si="21"/>
        <v>135</v>
      </c>
      <c r="T31" s="73">
        <f t="shared" si="21"/>
        <v>135</v>
      </c>
      <c r="U31" s="73">
        <f t="shared" si="21"/>
        <v>135</v>
      </c>
      <c r="V31" s="73">
        <f t="shared" si="21"/>
        <v>135</v>
      </c>
      <c r="W31" s="73">
        <f t="shared" si="21"/>
        <v>135</v>
      </c>
      <c r="X31" s="73">
        <f t="shared" si="21"/>
        <v>135</v>
      </c>
      <c r="Y31" s="73">
        <f t="shared" si="21"/>
        <v>135</v>
      </c>
      <c r="Z31" s="73">
        <f t="shared" si="21"/>
        <v>135</v>
      </c>
      <c r="AA31" s="73">
        <f t="shared" si="21"/>
        <v>135</v>
      </c>
      <c r="AC31" s="115">
        <f>MAX(D31:AA31)</f>
        <v>135</v>
      </c>
      <c r="AD31" s="72">
        <f>MIN(D31:AA31)</f>
        <v>135</v>
      </c>
      <c r="AE31" s="72">
        <f>AVERAGE(D31:AA31)</f>
        <v>135</v>
      </c>
      <c r="AF31" s="114"/>
      <c r="AH31" s="123"/>
    </row>
    <row r="32" spans="1:34" s="32" customFormat="1" ht="12.75" x14ac:dyDescent="0.2">
      <c r="A32" s="68"/>
      <c r="B32" s="68"/>
      <c r="C32" s="78" t="s">
        <v>2</v>
      </c>
      <c r="D32" s="73">
        <f t="shared" si="21"/>
        <v>135</v>
      </c>
      <c r="E32" s="73">
        <f t="shared" si="21"/>
        <v>135</v>
      </c>
      <c r="F32" s="73">
        <f t="shared" si="21"/>
        <v>135</v>
      </c>
      <c r="G32" s="73">
        <f t="shared" si="21"/>
        <v>135</v>
      </c>
      <c r="H32" s="73">
        <f t="shared" si="21"/>
        <v>135</v>
      </c>
      <c r="I32" s="73">
        <f t="shared" si="21"/>
        <v>135</v>
      </c>
      <c r="J32" s="73">
        <f t="shared" si="21"/>
        <v>135</v>
      </c>
      <c r="K32" s="73">
        <f t="shared" si="21"/>
        <v>135</v>
      </c>
      <c r="L32" s="73">
        <f t="shared" si="21"/>
        <v>135</v>
      </c>
      <c r="M32" s="73">
        <f t="shared" si="21"/>
        <v>135</v>
      </c>
      <c r="N32" s="73">
        <f t="shared" si="21"/>
        <v>135</v>
      </c>
      <c r="O32" s="73">
        <f t="shared" si="21"/>
        <v>135</v>
      </c>
      <c r="P32" s="73">
        <f t="shared" si="21"/>
        <v>135</v>
      </c>
      <c r="Q32" s="73">
        <f t="shared" si="21"/>
        <v>135</v>
      </c>
      <c r="R32" s="73">
        <f t="shared" si="21"/>
        <v>135</v>
      </c>
      <c r="S32" s="73">
        <f t="shared" si="21"/>
        <v>135</v>
      </c>
      <c r="T32" s="73">
        <f t="shared" si="21"/>
        <v>135</v>
      </c>
      <c r="U32" s="73">
        <f t="shared" si="21"/>
        <v>135</v>
      </c>
      <c r="V32" s="73">
        <f t="shared" si="21"/>
        <v>135</v>
      </c>
      <c r="W32" s="73">
        <f t="shared" si="21"/>
        <v>135</v>
      </c>
      <c r="X32" s="73">
        <f t="shared" si="21"/>
        <v>135</v>
      </c>
      <c r="Y32" s="73">
        <f t="shared" si="21"/>
        <v>135</v>
      </c>
      <c r="Z32" s="73">
        <f t="shared" si="21"/>
        <v>135</v>
      </c>
      <c r="AA32" s="73">
        <f t="shared" si="21"/>
        <v>135</v>
      </c>
      <c r="AC32" s="115">
        <f>MAX(D32:AA32)</f>
        <v>135</v>
      </c>
      <c r="AD32" s="72">
        <f>MIN(D32:AA32)</f>
        <v>135</v>
      </c>
      <c r="AE32" s="72">
        <f>AVERAGE(D32:AA32)</f>
        <v>135</v>
      </c>
      <c r="AF32" s="114"/>
      <c r="AH32" s="123"/>
    </row>
    <row r="33" spans="1:36" s="32" customFormat="1" ht="12.75" x14ac:dyDescent="0.2">
      <c r="A33" s="33" t="s">
        <v>40</v>
      </c>
      <c r="B33" s="33" t="s">
        <v>29</v>
      </c>
      <c r="C33" s="45" t="s">
        <v>0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8">
        <v>1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1</v>
      </c>
      <c r="AA33" s="38">
        <v>1</v>
      </c>
      <c r="AC33" s="75">
        <f t="shared" ref="AC33:AC38" si="22">MAX(D33:AA33)</f>
        <v>1</v>
      </c>
      <c r="AD33" s="46">
        <f t="shared" ref="AD33:AD38" si="23">MIN(D33:AA33)</f>
        <v>1</v>
      </c>
      <c r="AE33" s="46">
        <f t="shared" ref="AE33:AE38" si="24">SUM(D33:AA33)</f>
        <v>24</v>
      </c>
      <c r="AF33" s="39">
        <f>SUMPRODUCT(AE33:AE35,Notes!$C$49:$C$51)</f>
        <v>8760</v>
      </c>
      <c r="AH33" s="124" t="s">
        <v>167</v>
      </c>
    </row>
    <row r="34" spans="1:36" s="32" customFormat="1" ht="12.75" x14ac:dyDescent="0.2">
      <c r="A34" s="33"/>
      <c r="B34" s="33"/>
      <c r="C34" s="45" t="s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C34" s="75">
        <f t="shared" si="22"/>
        <v>1</v>
      </c>
      <c r="AD34" s="46">
        <f t="shared" si="23"/>
        <v>1</v>
      </c>
      <c r="AE34" s="46">
        <f t="shared" si="24"/>
        <v>24</v>
      </c>
      <c r="AF34" s="46"/>
      <c r="AH34" s="125" t="s">
        <v>168</v>
      </c>
    </row>
    <row r="35" spans="1:36" s="32" customFormat="1" ht="12.75" x14ac:dyDescent="0.2">
      <c r="A35" s="33"/>
      <c r="B35" s="33"/>
      <c r="C35" s="45" t="s">
        <v>2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C35" s="75">
        <f t="shared" si="22"/>
        <v>1</v>
      </c>
      <c r="AD35" s="46">
        <f t="shared" si="23"/>
        <v>1</v>
      </c>
      <c r="AE35" s="46">
        <f t="shared" si="24"/>
        <v>24</v>
      </c>
      <c r="AF35" s="46"/>
      <c r="AH35" s="125"/>
    </row>
    <row r="36" spans="1:36" s="32" customFormat="1" ht="12.75" x14ac:dyDescent="0.2">
      <c r="A36" s="68" t="s">
        <v>39</v>
      </c>
      <c r="B36" s="68" t="s">
        <v>29</v>
      </c>
      <c r="C36" s="78" t="s">
        <v>0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0">
        <v>1</v>
      </c>
      <c r="Q36" s="70">
        <v>1</v>
      </c>
      <c r="R36" s="70">
        <v>1</v>
      </c>
      <c r="S36" s="70">
        <v>1</v>
      </c>
      <c r="T36" s="70">
        <v>1</v>
      </c>
      <c r="U36" s="70">
        <v>1</v>
      </c>
      <c r="V36" s="70">
        <v>1</v>
      </c>
      <c r="W36" s="70">
        <v>1</v>
      </c>
      <c r="X36" s="70">
        <v>1</v>
      </c>
      <c r="Y36" s="70">
        <v>1</v>
      </c>
      <c r="Z36" s="70">
        <v>1</v>
      </c>
      <c r="AA36" s="70">
        <v>1</v>
      </c>
      <c r="AC36" s="113">
        <f t="shared" si="22"/>
        <v>1</v>
      </c>
      <c r="AD36" s="114">
        <f t="shared" si="23"/>
        <v>1</v>
      </c>
      <c r="AE36" s="114">
        <f t="shared" si="24"/>
        <v>24</v>
      </c>
      <c r="AF36" s="71">
        <f>SUMPRODUCT(AE36:AE38,Notes!$C$49:$C$51)</f>
        <v>8760</v>
      </c>
      <c r="AH36" s="122" t="s">
        <v>167</v>
      </c>
    </row>
    <row r="37" spans="1:36" s="32" customFormat="1" ht="12.75" x14ac:dyDescent="0.2">
      <c r="A37" s="68"/>
      <c r="B37" s="68"/>
      <c r="C37" s="78" t="s">
        <v>1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>
        <v>1</v>
      </c>
      <c r="S37" s="70">
        <v>1</v>
      </c>
      <c r="T37" s="70">
        <v>1</v>
      </c>
      <c r="U37" s="70">
        <v>1</v>
      </c>
      <c r="V37" s="70">
        <v>1</v>
      </c>
      <c r="W37" s="70">
        <v>1</v>
      </c>
      <c r="X37" s="70">
        <v>1</v>
      </c>
      <c r="Y37" s="70">
        <v>1</v>
      </c>
      <c r="Z37" s="70">
        <v>1</v>
      </c>
      <c r="AA37" s="70">
        <v>1</v>
      </c>
      <c r="AC37" s="113">
        <f t="shared" si="22"/>
        <v>1</v>
      </c>
      <c r="AD37" s="114">
        <f t="shared" si="23"/>
        <v>1</v>
      </c>
      <c r="AE37" s="114">
        <f t="shared" si="24"/>
        <v>24</v>
      </c>
      <c r="AF37" s="114"/>
      <c r="AH37" s="123" t="s">
        <v>168</v>
      </c>
    </row>
    <row r="38" spans="1:36" s="32" customFormat="1" ht="12.75" x14ac:dyDescent="0.2">
      <c r="A38" s="68"/>
      <c r="B38" s="68"/>
      <c r="C38" s="78" t="s">
        <v>2</v>
      </c>
      <c r="D38" s="70">
        <v>1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1</v>
      </c>
      <c r="T38" s="70">
        <v>1</v>
      </c>
      <c r="U38" s="70">
        <v>1</v>
      </c>
      <c r="V38" s="70">
        <v>1</v>
      </c>
      <c r="W38" s="70">
        <v>1</v>
      </c>
      <c r="X38" s="70">
        <v>1</v>
      </c>
      <c r="Y38" s="70">
        <v>1</v>
      </c>
      <c r="Z38" s="70">
        <v>1</v>
      </c>
      <c r="AA38" s="70">
        <v>1</v>
      </c>
      <c r="AC38" s="113">
        <f t="shared" si="22"/>
        <v>1</v>
      </c>
      <c r="AD38" s="114">
        <f t="shared" si="23"/>
        <v>1</v>
      </c>
      <c r="AE38" s="114">
        <f t="shared" si="24"/>
        <v>24</v>
      </c>
      <c r="AF38" s="114"/>
      <c r="AH38" s="123"/>
    </row>
    <row r="39" spans="1:36" s="32" customFormat="1" ht="12.75" x14ac:dyDescent="0.2">
      <c r="A39" s="33" t="s">
        <v>34</v>
      </c>
      <c r="B39" s="33" t="s">
        <v>29</v>
      </c>
      <c r="C39" s="45" t="s">
        <v>0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  <c r="Z39" s="38">
        <v>1</v>
      </c>
      <c r="AA39" s="38">
        <v>1</v>
      </c>
      <c r="AC39" s="75">
        <f>MAX(D39:AA39)</f>
        <v>1</v>
      </c>
      <c r="AD39" s="46">
        <f>MIN(D39:AA39)</f>
        <v>1</v>
      </c>
      <c r="AE39" s="46">
        <f>SUM(D39:AA39)</f>
        <v>24</v>
      </c>
      <c r="AF39" s="39">
        <f>SUMPRODUCT(AE39:AE41,Notes!$C$49:$C$51)</f>
        <v>8760</v>
      </c>
      <c r="AH39" s="124" t="s">
        <v>167</v>
      </c>
    </row>
    <row r="40" spans="1:36" s="32" customFormat="1" ht="12.75" x14ac:dyDescent="0.2">
      <c r="A40" s="33"/>
      <c r="B40" s="33"/>
      <c r="C40" s="45" t="s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C40" s="75">
        <f>MAX(D40:AA40)</f>
        <v>1</v>
      </c>
      <c r="AD40" s="46">
        <f>MIN(D40:AA40)</f>
        <v>1</v>
      </c>
      <c r="AE40" s="46">
        <f>SUM(D40:AA40)</f>
        <v>24</v>
      </c>
      <c r="AF40" s="46"/>
      <c r="AH40" s="125" t="s">
        <v>168</v>
      </c>
    </row>
    <row r="41" spans="1:36" s="32" customFormat="1" ht="12.75" x14ac:dyDescent="0.2">
      <c r="A41" s="33"/>
      <c r="B41" s="33"/>
      <c r="C41" s="45" t="s">
        <v>2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8">
        <v>1</v>
      </c>
      <c r="AA41" s="38">
        <v>1</v>
      </c>
      <c r="AC41" s="75">
        <f>MAX(D41:AA41)</f>
        <v>1</v>
      </c>
      <c r="AD41" s="46">
        <f>MIN(D41:AA41)</f>
        <v>1</v>
      </c>
      <c r="AE41" s="46">
        <f>SUM(D41:AA41)</f>
        <v>24</v>
      </c>
      <c r="AF41" s="46"/>
      <c r="AH41" s="125"/>
    </row>
    <row r="42" spans="1:36" s="32" customFormat="1" ht="12.75" x14ac:dyDescent="0.2">
      <c r="A42" s="68" t="s">
        <v>38</v>
      </c>
      <c r="B42" s="68" t="s">
        <v>29</v>
      </c>
      <c r="C42" s="78" t="s">
        <v>0</v>
      </c>
      <c r="D42" s="70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0">
        <v>1</v>
      </c>
      <c r="AC42" s="113">
        <f t="shared" ref="AC42:AC44" si="25">MAX(D42:AA42)</f>
        <v>1</v>
      </c>
      <c r="AD42" s="114">
        <f t="shared" ref="AD42:AD44" si="26">MIN(D42:AA42)</f>
        <v>1</v>
      </c>
      <c r="AE42" s="114">
        <f t="shared" ref="AE42:AE44" si="27">SUM(D42:AA42)</f>
        <v>24</v>
      </c>
      <c r="AF42" s="71">
        <f>SUMPRODUCT(AE42:AE44,Notes!$C$49:$C$51)</f>
        <v>8760</v>
      </c>
      <c r="AH42" s="122" t="s">
        <v>167</v>
      </c>
    </row>
    <row r="43" spans="1:36" s="32" customFormat="1" ht="12.75" x14ac:dyDescent="0.2">
      <c r="A43" s="68"/>
      <c r="B43" s="68"/>
      <c r="C43" s="78" t="s">
        <v>1</v>
      </c>
      <c r="D43" s="70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0">
        <v>1</v>
      </c>
      <c r="AC43" s="113">
        <f t="shared" si="25"/>
        <v>1</v>
      </c>
      <c r="AD43" s="114">
        <f t="shared" si="26"/>
        <v>1</v>
      </c>
      <c r="AE43" s="114">
        <f t="shared" si="27"/>
        <v>24</v>
      </c>
      <c r="AF43" s="114"/>
      <c r="AH43" s="123" t="s">
        <v>168</v>
      </c>
    </row>
    <row r="44" spans="1:36" s="32" customFormat="1" ht="12.75" x14ac:dyDescent="0.2">
      <c r="A44" s="102"/>
      <c r="B44" s="102"/>
      <c r="C44" s="105" t="s">
        <v>2</v>
      </c>
      <c r="D44" s="104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  <c r="L44" s="104">
        <v>1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104">
        <v>1</v>
      </c>
      <c r="T44" s="104">
        <v>1</v>
      </c>
      <c r="U44" s="104">
        <v>1</v>
      </c>
      <c r="V44" s="104">
        <v>1</v>
      </c>
      <c r="W44" s="104">
        <v>1</v>
      </c>
      <c r="X44" s="104">
        <v>1</v>
      </c>
      <c r="Y44" s="104">
        <v>1</v>
      </c>
      <c r="Z44" s="104">
        <v>1</v>
      </c>
      <c r="AA44" s="104">
        <v>1</v>
      </c>
      <c r="AC44" s="116">
        <f t="shared" si="25"/>
        <v>1</v>
      </c>
      <c r="AD44" s="117">
        <f t="shared" si="26"/>
        <v>1</v>
      </c>
      <c r="AE44" s="117">
        <f t="shared" si="27"/>
        <v>24</v>
      </c>
      <c r="AF44" s="117"/>
      <c r="AH44" s="127"/>
      <c r="AJ44" s="36"/>
    </row>
    <row r="45" spans="1:36" s="32" customFormat="1" ht="12.75" x14ac:dyDescent="0.2">
      <c r="C45" s="40"/>
      <c r="AC45" s="48"/>
      <c r="AD45" s="48"/>
      <c r="AE45" s="48"/>
      <c r="AF45" s="48"/>
      <c r="AH45" s="35"/>
    </row>
    <row r="46" spans="1:36" hidden="1" x14ac:dyDescent="0.25">
      <c r="A46" s="9" t="s">
        <v>169</v>
      </c>
    </row>
    <row r="47" spans="1:36" hidden="1" x14ac:dyDescent="0.25">
      <c r="A47" s="7" t="s">
        <v>7</v>
      </c>
      <c r="C47" s="8" t="s">
        <v>19</v>
      </c>
    </row>
    <row r="48" spans="1:36" hidden="1" x14ac:dyDescent="0.25">
      <c r="O48" s="1" t="s">
        <v>5</v>
      </c>
      <c r="P48" s="1"/>
    </row>
    <row r="49" spans="1:32" hidden="1" x14ac:dyDescent="0.25">
      <c r="A49" s="6" t="s">
        <v>3</v>
      </c>
      <c r="B49" s="6"/>
      <c r="C49" s="5" t="s">
        <v>4</v>
      </c>
      <c r="D49" s="3">
        <v>1</v>
      </c>
      <c r="E49" s="3">
        <v>2</v>
      </c>
      <c r="F49" s="3">
        <v>3</v>
      </c>
      <c r="G49" s="3">
        <v>4</v>
      </c>
      <c r="H49" s="3">
        <v>5</v>
      </c>
      <c r="I49" s="3">
        <v>6</v>
      </c>
      <c r="J49" s="3">
        <v>7</v>
      </c>
      <c r="K49" s="3">
        <v>8</v>
      </c>
      <c r="L49" s="3">
        <v>9</v>
      </c>
      <c r="M49" s="3">
        <v>10</v>
      </c>
      <c r="N49" s="3">
        <v>11</v>
      </c>
      <c r="O49" s="3">
        <v>12</v>
      </c>
      <c r="P49" s="3">
        <v>13</v>
      </c>
      <c r="Q49" s="3">
        <v>14</v>
      </c>
      <c r="R49" s="3">
        <v>15</v>
      </c>
      <c r="S49" s="3">
        <v>16</v>
      </c>
      <c r="T49" s="3">
        <v>17</v>
      </c>
      <c r="U49" s="3">
        <v>18</v>
      </c>
      <c r="V49" s="3">
        <v>19</v>
      </c>
      <c r="W49" s="3">
        <v>20</v>
      </c>
      <c r="X49" s="3">
        <v>21</v>
      </c>
      <c r="Y49" s="3">
        <v>22</v>
      </c>
      <c r="Z49" s="3">
        <v>23</v>
      </c>
      <c r="AA49" s="3">
        <v>24</v>
      </c>
      <c r="AC49" s="64" t="s">
        <v>43</v>
      </c>
      <c r="AD49" s="37" t="s">
        <v>44</v>
      </c>
      <c r="AE49" s="64" t="s">
        <v>95</v>
      </c>
      <c r="AF49" s="37" t="s">
        <v>97</v>
      </c>
    </row>
    <row r="50" spans="1:32" hidden="1" x14ac:dyDescent="0.25">
      <c r="A50" s="19" t="s">
        <v>30</v>
      </c>
      <c r="B50" s="19" t="s">
        <v>29</v>
      </c>
      <c r="C50" s="97" t="s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0.1</v>
      </c>
      <c r="L50" s="88">
        <v>0.5</v>
      </c>
      <c r="M50" s="88">
        <v>0.8</v>
      </c>
      <c r="N50" s="88">
        <v>0.8</v>
      </c>
      <c r="O50" s="88">
        <v>0.8</v>
      </c>
      <c r="P50" s="88">
        <v>0.8</v>
      </c>
      <c r="Q50" s="88">
        <v>0.8</v>
      </c>
      <c r="R50" s="88">
        <v>0.8</v>
      </c>
      <c r="S50" s="88">
        <v>0.8</v>
      </c>
      <c r="T50" s="88">
        <v>0.8</v>
      </c>
      <c r="U50" s="88">
        <v>0.5</v>
      </c>
      <c r="V50" s="88">
        <v>0.3</v>
      </c>
      <c r="W50" s="88">
        <v>0.3</v>
      </c>
      <c r="X50" s="88">
        <v>0.2</v>
      </c>
      <c r="Y50" s="88">
        <v>0.2</v>
      </c>
      <c r="Z50" s="88">
        <v>0</v>
      </c>
      <c r="AA50" s="88">
        <v>0</v>
      </c>
      <c r="AB50" s="30"/>
      <c r="AC50" s="75">
        <f>MAX(D50:AA50)</f>
        <v>0.8</v>
      </c>
      <c r="AD50" s="46">
        <f>MIN(D50:AA50)</f>
        <v>0</v>
      </c>
      <c r="AE50" s="46">
        <f>SUM(D50:AA50)</f>
        <v>8.4999999999999982</v>
      </c>
      <c r="AF50" s="39">
        <f>SUMPRODUCT(AE50:AE52,Notes!$C$49:$C$51)</f>
        <v>2355.8999999999996</v>
      </c>
    </row>
    <row r="51" spans="1:32" hidden="1" x14ac:dyDescent="0.25">
      <c r="A51" s="19"/>
      <c r="B51" s="19"/>
      <c r="C51" s="97" t="s">
        <v>1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0.1</v>
      </c>
      <c r="L51" s="88">
        <v>0.3</v>
      </c>
      <c r="M51" s="88">
        <v>0.4</v>
      </c>
      <c r="N51" s="88">
        <v>0.4</v>
      </c>
      <c r="O51" s="88">
        <v>0.4</v>
      </c>
      <c r="P51" s="88">
        <v>0.4</v>
      </c>
      <c r="Q51" s="88">
        <v>0.4</v>
      </c>
      <c r="R51" s="88">
        <v>0.4</v>
      </c>
      <c r="S51" s="88">
        <v>0.4</v>
      </c>
      <c r="T51" s="88">
        <v>0.4</v>
      </c>
      <c r="U51" s="88">
        <v>0.1</v>
      </c>
      <c r="V51" s="88">
        <v>0.1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30"/>
      <c r="AC51" s="75">
        <f t="shared" ref="AC51:AC88" si="28">MAX(D51:AA51)</f>
        <v>0.4</v>
      </c>
      <c r="AD51" s="46">
        <f t="shared" ref="AD51:AD88" si="29">MIN(D51:AA51)</f>
        <v>0</v>
      </c>
      <c r="AE51" s="46">
        <f t="shared" ref="AE51:AE82" si="30">SUM(D51:AA51)</f>
        <v>3.8</v>
      </c>
      <c r="AF51" s="46"/>
    </row>
    <row r="52" spans="1:32" hidden="1" x14ac:dyDescent="0.25">
      <c r="A52" s="19"/>
      <c r="B52" s="19"/>
      <c r="C52" s="97" t="s">
        <v>2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0.05</v>
      </c>
      <c r="M52" s="88">
        <v>0.05</v>
      </c>
      <c r="N52" s="88">
        <v>0.05</v>
      </c>
      <c r="O52" s="88">
        <v>0.05</v>
      </c>
      <c r="P52" s="88">
        <v>0.05</v>
      </c>
      <c r="Q52" s="88">
        <v>0.05</v>
      </c>
      <c r="R52" s="88">
        <v>0.05</v>
      </c>
      <c r="S52" s="88">
        <v>0.05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30"/>
      <c r="AC52" s="106">
        <f t="shared" si="28"/>
        <v>0.05</v>
      </c>
      <c r="AD52" s="50">
        <f t="shared" si="29"/>
        <v>0</v>
      </c>
      <c r="AE52" s="50">
        <f t="shared" si="30"/>
        <v>0.39999999999999997</v>
      </c>
      <c r="AF52" s="50"/>
    </row>
    <row r="53" spans="1:32" hidden="1" x14ac:dyDescent="0.25">
      <c r="A53" s="7" t="s">
        <v>31</v>
      </c>
      <c r="B53" s="7" t="s">
        <v>29</v>
      </c>
      <c r="C53" s="8" t="s">
        <v>0</v>
      </c>
      <c r="D53" s="4">
        <v>0.1</v>
      </c>
      <c r="E53" s="4">
        <v>0.1</v>
      </c>
      <c r="F53" s="4">
        <v>0.1</v>
      </c>
      <c r="G53" s="4">
        <v>0.1</v>
      </c>
      <c r="H53" s="4">
        <v>0.1</v>
      </c>
      <c r="I53" s="4">
        <v>0.1</v>
      </c>
      <c r="J53" s="4">
        <v>0.1</v>
      </c>
      <c r="K53" s="4">
        <v>0.45</v>
      </c>
      <c r="L53" s="4">
        <v>0.8</v>
      </c>
      <c r="M53" s="4">
        <v>0.8</v>
      </c>
      <c r="N53" s="4">
        <v>0.8</v>
      </c>
      <c r="O53" s="4">
        <v>0.8</v>
      </c>
      <c r="P53" s="4">
        <v>0.8</v>
      </c>
      <c r="Q53" s="4">
        <v>0.8</v>
      </c>
      <c r="R53" s="4">
        <v>0.8</v>
      </c>
      <c r="S53" s="4">
        <v>0.8</v>
      </c>
      <c r="T53" s="4">
        <v>0.3</v>
      </c>
      <c r="U53" s="4">
        <v>0.3</v>
      </c>
      <c r="V53" s="4">
        <v>0.3</v>
      </c>
      <c r="W53" s="4">
        <v>0.3</v>
      </c>
      <c r="X53" s="4">
        <v>0.3</v>
      </c>
      <c r="Y53" s="4">
        <v>0.3</v>
      </c>
      <c r="Z53" s="4">
        <v>0.3</v>
      </c>
      <c r="AA53" s="4">
        <v>0.1</v>
      </c>
      <c r="AB53" s="30"/>
      <c r="AC53" s="75">
        <f t="shared" si="28"/>
        <v>0.8</v>
      </c>
      <c r="AD53" s="46">
        <f t="shared" si="29"/>
        <v>0.1</v>
      </c>
      <c r="AE53" s="46">
        <f t="shared" si="30"/>
        <v>9.7500000000000018</v>
      </c>
      <c r="AF53" s="39">
        <f>SUMPRODUCT(AE53:AE55,Notes!$C$49:$C$51)</f>
        <v>2806.4500000000003</v>
      </c>
    </row>
    <row r="54" spans="1:32" hidden="1" x14ac:dyDescent="0.25">
      <c r="C54" s="8" t="s">
        <v>1</v>
      </c>
      <c r="D54" s="4">
        <v>0.1</v>
      </c>
      <c r="E54" s="4">
        <v>0.1</v>
      </c>
      <c r="F54" s="4">
        <v>0.1</v>
      </c>
      <c r="G54" s="4">
        <v>0.1</v>
      </c>
      <c r="H54" s="4">
        <v>0.1</v>
      </c>
      <c r="I54" s="4">
        <v>0.1</v>
      </c>
      <c r="J54" s="4">
        <v>0.1</v>
      </c>
      <c r="K54" s="4">
        <v>0.2</v>
      </c>
      <c r="L54" s="4">
        <v>0.35</v>
      </c>
      <c r="M54" s="4">
        <v>0.35</v>
      </c>
      <c r="N54" s="4">
        <v>0.35</v>
      </c>
      <c r="O54" s="4">
        <v>0.35</v>
      </c>
      <c r="P54" s="4">
        <v>0.35</v>
      </c>
      <c r="Q54" s="4">
        <v>0.35</v>
      </c>
      <c r="R54" s="4">
        <v>0.35</v>
      </c>
      <c r="S54" s="4">
        <v>0.35</v>
      </c>
      <c r="T54" s="4">
        <v>0.35</v>
      </c>
      <c r="U54" s="4">
        <v>0.35</v>
      </c>
      <c r="V54" s="4">
        <v>0.1</v>
      </c>
      <c r="W54" s="4">
        <v>0.1</v>
      </c>
      <c r="X54" s="4">
        <v>0.1</v>
      </c>
      <c r="Y54" s="4">
        <v>0.1</v>
      </c>
      <c r="Z54" s="4">
        <v>0.1</v>
      </c>
      <c r="AA54" s="4">
        <v>0.1</v>
      </c>
      <c r="AB54" s="30"/>
      <c r="AC54" s="75">
        <f t="shared" si="28"/>
        <v>0.35</v>
      </c>
      <c r="AD54" s="46">
        <f t="shared" si="29"/>
        <v>0.1</v>
      </c>
      <c r="AE54" s="46">
        <f t="shared" si="30"/>
        <v>4.9999999999999982</v>
      </c>
      <c r="AF54" s="46"/>
    </row>
    <row r="55" spans="1:32" hidden="1" x14ac:dyDescent="0.25">
      <c r="C55" s="8" t="s">
        <v>2</v>
      </c>
      <c r="D55" s="4">
        <v>0.05</v>
      </c>
      <c r="E55" s="4">
        <v>0.05</v>
      </c>
      <c r="F55" s="4">
        <v>0.05</v>
      </c>
      <c r="G55" s="4">
        <v>0.05</v>
      </c>
      <c r="H55" s="4">
        <v>0.05</v>
      </c>
      <c r="I55" s="4">
        <v>0.05</v>
      </c>
      <c r="J55" s="4">
        <v>0.05</v>
      </c>
      <c r="K55" s="4">
        <v>0.05</v>
      </c>
      <c r="L55" s="4">
        <v>0.1</v>
      </c>
      <c r="M55" s="4">
        <v>0.1</v>
      </c>
      <c r="N55" s="4">
        <v>0.1</v>
      </c>
      <c r="O55" s="4">
        <v>0.1</v>
      </c>
      <c r="P55" s="4">
        <v>0.1</v>
      </c>
      <c r="Q55" s="4">
        <v>0.1</v>
      </c>
      <c r="R55" s="4">
        <v>0.1</v>
      </c>
      <c r="S55" s="4">
        <v>0.1</v>
      </c>
      <c r="T55" s="4">
        <v>0.05</v>
      </c>
      <c r="U55" s="4">
        <v>0.05</v>
      </c>
      <c r="V55" s="4">
        <v>0.05</v>
      </c>
      <c r="W55" s="4">
        <v>0.05</v>
      </c>
      <c r="X55" s="4">
        <v>0.05</v>
      </c>
      <c r="Y55" s="4">
        <v>0.05</v>
      </c>
      <c r="Z55" s="4">
        <v>0.05</v>
      </c>
      <c r="AA55" s="4">
        <v>0.05</v>
      </c>
      <c r="AB55" s="30"/>
      <c r="AC55" s="106">
        <f t="shared" si="28"/>
        <v>0.1</v>
      </c>
      <c r="AD55" s="50">
        <f t="shared" si="29"/>
        <v>0.05</v>
      </c>
      <c r="AE55" s="50">
        <f t="shared" si="30"/>
        <v>1.6000000000000003</v>
      </c>
      <c r="AF55" s="50"/>
    </row>
    <row r="56" spans="1:32" hidden="1" x14ac:dyDescent="0.25">
      <c r="A56" s="19" t="s">
        <v>32</v>
      </c>
      <c r="B56" s="19" t="s">
        <v>29</v>
      </c>
      <c r="C56" s="97" t="s">
        <v>0</v>
      </c>
      <c r="D56" s="88">
        <v>0.1</v>
      </c>
      <c r="E56" s="88">
        <v>0.1</v>
      </c>
      <c r="F56" s="88">
        <v>0.1</v>
      </c>
      <c r="G56" s="88">
        <v>0.1</v>
      </c>
      <c r="H56" s="88">
        <v>0.1</v>
      </c>
      <c r="I56" s="88">
        <v>0.1</v>
      </c>
      <c r="J56" s="88">
        <v>0.1</v>
      </c>
      <c r="K56" s="88">
        <v>0.5</v>
      </c>
      <c r="L56" s="88">
        <v>0.9</v>
      </c>
      <c r="M56" s="88">
        <v>0.9</v>
      </c>
      <c r="N56" s="88">
        <v>0.9</v>
      </c>
      <c r="O56" s="88">
        <v>0.9</v>
      </c>
      <c r="P56" s="88">
        <v>0.9</v>
      </c>
      <c r="Q56" s="88">
        <v>0.9</v>
      </c>
      <c r="R56" s="88">
        <v>0.9</v>
      </c>
      <c r="S56" s="88">
        <v>0.9</v>
      </c>
      <c r="T56" s="88">
        <v>0.3</v>
      </c>
      <c r="U56" s="88">
        <v>0.3</v>
      </c>
      <c r="V56" s="88">
        <v>0.3</v>
      </c>
      <c r="W56" s="88">
        <v>0.3</v>
      </c>
      <c r="X56" s="88">
        <v>0.3</v>
      </c>
      <c r="Y56" s="88">
        <v>0.3</v>
      </c>
      <c r="Z56" s="88">
        <v>0.3</v>
      </c>
      <c r="AA56" s="88">
        <v>0.1</v>
      </c>
      <c r="AB56" s="30"/>
      <c r="AC56" s="75">
        <f t="shared" si="28"/>
        <v>0.9</v>
      </c>
      <c r="AD56" s="46">
        <f t="shared" si="29"/>
        <v>0.1</v>
      </c>
      <c r="AE56" s="46">
        <f t="shared" si="30"/>
        <v>10.600000000000005</v>
      </c>
      <c r="AF56" s="39">
        <f>SUMPRODUCT(AE56:AE58,Notes!$C$49:$C$51)</f>
        <v>3045.8000000000011</v>
      </c>
    </row>
    <row r="57" spans="1:32" hidden="1" x14ac:dyDescent="0.25">
      <c r="A57" s="19"/>
      <c r="B57" s="19"/>
      <c r="C57" s="97" t="s">
        <v>1</v>
      </c>
      <c r="D57" s="88">
        <v>0.1</v>
      </c>
      <c r="E57" s="88">
        <v>0.1</v>
      </c>
      <c r="F57" s="88">
        <v>0.1</v>
      </c>
      <c r="G57" s="88">
        <v>0.1</v>
      </c>
      <c r="H57" s="88">
        <v>0.1</v>
      </c>
      <c r="I57" s="88">
        <v>0.1</v>
      </c>
      <c r="J57" s="88">
        <v>0.1</v>
      </c>
      <c r="K57" s="88">
        <v>0.2</v>
      </c>
      <c r="L57" s="88">
        <v>0.4</v>
      </c>
      <c r="M57" s="88">
        <v>0.4</v>
      </c>
      <c r="N57" s="88">
        <v>0.4</v>
      </c>
      <c r="O57" s="88">
        <v>0.4</v>
      </c>
      <c r="P57" s="88">
        <v>0.4</v>
      </c>
      <c r="Q57" s="88">
        <v>0.4</v>
      </c>
      <c r="R57" s="88">
        <v>0.4</v>
      </c>
      <c r="S57" s="88">
        <v>0.4</v>
      </c>
      <c r="T57" s="88">
        <v>0.4</v>
      </c>
      <c r="U57" s="88">
        <v>0.4</v>
      </c>
      <c r="V57" s="88">
        <v>0.1</v>
      </c>
      <c r="W57" s="88">
        <v>0.1</v>
      </c>
      <c r="X57" s="88">
        <v>0.1</v>
      </c>
      <c r="Y57" s="88">
        <v>0.1</v>
      </c>
      <c r="Z57" s="88">
        <v>0.1</v>
      </c>
      <c r="AA57" s="88">
        <v>0.1</v>
      </c>
      <c r="AB57" s="30"/>
      <c r="AC57" s="75">
        <f t="shared" si="28"/>
        <v>0.4</v>
      </c>
      <c r="AD57" s="46">
        <f t="shared" si="29"/>
        <v>0.1</v>
      </c>
      <c r="AE57" s="46">
        <f t="shared" si="30"/>
        <v>5.4999999999999982</v>
      </c>
      <c r="AF57" s="46"/>
    </row>
    <row r="58" spans="1:32" hidden="1" x14ac:dyDescent="0.25">
      <c r="A58" s="19"/>
      <c r="B58" s="19"/>
      <c r="C58" s="97" t="s">
        <v>2</v>
      </c>
      <c r="D58" s="88">
        <v>0.05</v>
      </c>
      <c r="E58" s="88">
        <v>0.05</v>
      </c>
      <c r="F58" s="88">
        <v>0.05</v>
      </c>
      <c r="G58" s="88">
        <v>0.05</v>
      </c>
      <c r="H58" s="88">
        <v>0.05</v>
      </c>
      <c r="I58" s="88">
        <v>0.05</v>
      </c>
      <c r="J58" s="88">
        <v>0.05</v>
      </c>
      <c r="K58" s="88">
        <v>0.05</v>
      </c>
      <c r="L58" s="88">
        <v>0.1</v>
      </c>
      <c r="M58" s="88">
        <v>0.1</v>
      </c>
      <c r="N58" s="88">
        <v>0.1</v>
      </c>
      <c r="O58" s="88">
        <v>0.1</v>
      </c>
      <c r="P58" s="88">
        <v>0.1</v>
      </c>
      <c r="Q58" s="88">
        <v>0.1</v>
      </c>
      <c r="R58" s="88">
        <v>0.1</v>
      </c>
      <c r="S58" s="88">
        <v>0.1</v>
      </c>
      <c r="T58" s="88">
        <v>0.05</v>
      </c>
      <c r="U58" s="88">
        <v>0.05</v>
      </c>
      <c r="V58" s="88">
        <v>0.05</v>
      </c>
      <c r="W58" s="88">
        <v>0.05</v>
      </c>
      <c r="X58" s="88">
        <v>0.05</v>
      </c>
      <c r="Y58" s="88">
        <v>0.05</v>
      </c>
      <c r="Z58" s="88">
        <v>0.05</v>
      </c>
      <c r="AA58" s="88">
        <v>0.05</v>
      </c>
      <c r="AB58" s="30"/>
      <c r="AC58" s="106">
        <f t="shared" si="28"/>
        <v>0.1</v>
      </c>
      <c r="AD58" s="50">
        <f t="shared" si="29"/>
        <v>0.05</v>
      </c>
      <c r="AE58" s="50">
        <f t="shared" si="30"/>
        <v>1.6000000000000003</v>
      </c>
      <c r="AF58" s="50"/>
    </row>
    <row r="59" spans="1:32" hidden="1" x14ac:dyDescent="0.25">
      <c r="A59" s="7" t="s">
        <v>35</v>
      </c>
      <c r="B59" s="7" t="s">
        <v>29</v>
      </c>
      <c r="C59" s="8" t="s">
        <v>0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0.25</v>
      </c>
      <c r="K59" s="4">
        <v>0.25</v>
      </c>
      <c r="L59" s="4">
        <v>0.25</v>
      </c>
      <c r="M59" s="4">
        <v>0.25</v>
      </c>
      <c r="N59" s="4">
        <v>0.25</v>
      </c>
      <c r="O59" s="4">
        <v>0.25</v>
      </c>
      <c r="P59" s="4">
        <v>0.25</v>
      </c>
      <c r="Q59" s="4">
        <v>0.25</v>
      </c>
      <c r="R59" s="4">
        <v>0.25</v>
      </c>
      <c r="S59" s="4">
        <v>0.25</v>
      </c>
      <c r="T59" s="4">
        <v>0.25</v>
      </c>
      <c r="U59" s="4">
        <v>0.25</v>
      </c>
      <c r="V59" s="4">
        <v>0.25</v>
      </c>
      <c r="W59" s="4">
        <v>0.25</v>
      </c>
      <c r="X59" s="4">
        <v>0.25</v>
      </c>
      <c r="Y59" s="4">
        <v>0.25</v>
      </c>
      <c r="Z59" s="4">
        <v>1</v>
      </c>
      <c r="AA59" s="4">
        <v>1</v>
      </c>
      <c r="AB59" s="30"/>
      <c r="AC59" s="80">
        <f>MAX(D59:AA59)</f>
        <v>1</v>
      </c>
      <c r="AD59" s="47">
        <f>MIN(D59:AA59)</f>
        <v>0.25</v>
      </c>
      <c r="AE59" s="47">
        <f>SUM(D59:AA59)</f>
        <v>12</v>
      </c>
      <c r="AF59" s="39">
        <f>SUMPRODUCT(AE59:AE61,Notes!$C$49:$C$51)</f>
        <v>4822.5</v>
      </c>
    </row>
    <row r="60" spans="1:32" hidden="1" x14ac:dyDescent="0.25">
      <c r="C60" s="8" t="s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0.25</v>
      </c>
      <c r="K60" s="4">
        <v>0.25</v>
      </c>
      <c r="L60" s="4">
        <v>0.25</v>
      </c>
      <c r="M60" s="4">
        <v>0.25</v>
      </c>
      <c r="N60" s="4">
        <v>0.25</v>
      </c>
      <c r="O60" s="4">
        <v>0.25</v>
      </c>
      <c r="P60" s="4">
        <v>0.25</v>
      </c>
      <c r="Q60" s="4">
        <v>0.25</v>
      </c>
      <c r="R60" s="4">
        <v>0.25</v>
      </c>
      <c r="S60" s="4">
        <v>0.25</v>
      </c>
      <c r="T60" s="4">
        <v>0.25</v>
      </c>
      <c r="U60" s="4">
        <v>0.25</v>
      </c>
      <c r="V60" s="4">
        <v>0.25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30"/>
      <c r="AC60" s="80">
        <f>MAX(D60:AA60)</f>
        <v>1</v>
      </c>
      <c r="AD60" s="47">
        <f>MIN(D60:AA60)</f>
        <v>0.25</v>
      </c>
      <c r="AE60" s="47">
        <f>SUM(D60:AA60)</f>
        <v>14.25</v>
      </c>
      <c r="AF60" s="47"/>
    </row>
    <row r="61" spans="1:32" hidden="1" x14ac:dyDescent="0.25">
      <c r="C61" s="8" t="s">
        <v>2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0.25</v>
      </c>
      <c r="L61" s="4">
        <v>0.25</v>
      </c>
      <c r="M61" s="4">
        <v>0.25</v>
      </c>
      <c r="N61" s="4">
        <v>0.25</v>
      </c>
      <c r="O61" s="4">
        <v>0.25</v>
      </c>
      <c r="P61" s="4">
        <v>0.25</v>
      </c>
      <c r="Q61" s="4">
        <v>0.25</v>
      </c>
      <c r="R61" s="4">
        <v>0.25</v>
      </c>
      <c r="S61" s="4">
        <v>0.25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30"/>
      <c r="AC61" s="107">
        <f>MAX(D61:AA61)</f>
        <v>1</v>
      </c>
      <c r="AD61" s="108">
        <f>MIN(D61:AA61)</f>
        <v>0.25</v>
      </c>
      <c r="AE61" s="108">
        <f>SUM(D61:AA61)</f>
        <v>17.25</v>
      </c>
      <c r="AF61" s="108"/>
    </row>
    <row r="62" spans="1:32" hidden="1" x14ac:dyDescent="0.25">
      <c r="A62" s="19" t="s">
        <v>25</v>
      </c>
      <c r="B62" s="19" t="s">
        <v>37</v>
      </c>
      <c r="C62" s="97" t="s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1</v>
      </c>
      <c r="K62" s="89">
        <v>1</v>
      </c>
      <c r="L62" s="89">
        <v>1</v>
      </c>
      <c r="M62" s="89">
        <v>1</v>
      </c>
      <c r="N62" s="89">
        <v>1</v>
      </c>
      <c r="O62" s="89">
        <v>1</v>
      </c>
      <c r="P62" s="89">
        <v>1</v>
      </c>
      <c r="Q62" s="89">
        <v>1</v>
      </c>
      <c r="R62" s="89">
        <v>1</v>
      </c>
      <c r="S62" s="89">
        <v>1</v>
      </c>
      <c r="T62" s="89">
        <v>1</v>
      </c>
      <c r="U62" s="89">
        <v>1</v>
      </c>
      <c r="V62" s="89">
        <v>1</v>
      </c>
      <c r="W62" s="89">
        <v>1</v>
      </c>
      <c r="X62" s="89">
        <v>1</v>
      </c>
      <c r="Y62" s="89">
        <v>1</v>
      </c>
      <c r="Z62" s="89">
        <v>0</v>
      </c>
      <c r="AA62" s="89">
        <v>0</v>
      </c>
      <c r="AB62" s="30"/>
      <c r="AC62" s="76">
        <f t="shared" si="28"/>
        <v>1</v>
      </c>
      <c r="AD62" s="42">
        <f t="shared" si="29"/>
        <v>0</v>
      </c>
      <c r="AE62" s="46">
        <f t="shared" si="30"/>
        <v>16</v>
      </c>
      <c r="AF62" s="39">
        <f>SUMPRODUCT(AE62:AE64,Notes!$C$49:$C$51)</f>
        <v>5250</v>
      </c>
    </row>
    <row r="63" spans="1:32" hidden="1" x14ac:dyDescent="0.25">
      <c r="A63" s="19"/>
      <c r="B63" s="19"/>
      <c r="C63" s="97" t="s">
        <v>1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1</v>
      </c>
      <c r="K63" s="89">
        <v>1</v>
      </c>
      <c r="L63" s="89">
        <v>1</v>
      </c>
      <c r="M63" s="89">
        <v>1</v>
      </c>
      <c r="N63" s="89">
        <v>1</v>
      </c>
      <c r="O63" s="89">
        <v>1</v>
      </c>
      <c r="P63" s="89">
        <v>1</v>
      </c>
      <c r="Q63" s="89">
        <v>1</v>
      </c>
      <c r="R63" s="89">
        <v>1</v>
      </c>
      <c r="S63" s="89">
        <v>1</v>
      </c>
      <c r="T63" s="89">
        <v>1</v>
      </c>
      <c r="U63" s="89">
        <v>1</v>
      </c>
      <c r="V63" s="89">
        <v>1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30"/>
      <c r="AC63" s="76">
        <f t="shared" si="28"/>
        <v>1</v>
      </c>
      <c r="AD63" s="42">
        <f t="shared" si="29"/>
        <v>0</v>
      </c>
      <c r="AE63" s="46">
        <f t="shared" si="30"/>
        <v>13</v>
      </c>
      <c r="AF63" s="46"/>
    </row>
    <row r="64" spans="1:32" hidden="1" x14ac:dyDescent="0.25">
      <c r="A64" s="19"/>
      <c r="B64" s="19"/>
      <c r="C64" s="97" t="s">
        <v>2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1</v>
      </c>
      <c r="L64" s="89">
        <v>1</v>
      </c>
      <c r="M64" s="89">
        <v>1</v>
      </c>
      <c r="N64" s="89">
        <v>1</v>
      </c>
      <c r="O64" s="89">
        <v>1</v>
      </c>
      <c r="P64" s="89">
        <v>1</v>
      </c>
      <c r="Q64" s="89">
        <v>1</v>
      </c>
      <c r="R64" s="89">
        <v>1</v>
      </c>
      <c r="S64" s="89">
        <v>1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30"/>
      <c r="AC64" s="109">
        <f t="shared" si="28"/>
        <v>1</v>
      </c>
      <c r="AD64" s="86">
        <f t="shared" si="29"/>
        <v>0</v>
      </c>
      <c r="AE64" s="50">
        <f t="shared" si="30"/>
        <v>9</v>
      </c>
      <c r="AF64" s="50"/>
    </row>
    <row r="65" spans="1:32" hidden="1" x14ac:dyDescent="0.25">
      <c r="A65" s="7" t="s">
        <v>26</v>
      </c>
      <c r="B65" s="7" t="s">
        <v>36</v>
      </c>
      <c r="C65" s="8" t="s">
        <v>0</v>
      </c>
      <c r="D65" s="2">
        <v>75</v>
      </c>
      <c r="E65" s="2">
        <v>75</v>
      </c>
      <c r="F65" s="2">
        <v>75</v>
      </c>
      <c r="G65" s="2">
        <v>75</v>
      </c>
      <c r="H65" s="2">
        <v>75</v>
      </c>
      <c r="I65" s="2">
        <v>75</v>
      </c>
      <c r="J65" s="2">
        <v>75</v>
      </c>
      <c r="K65" s="2">
        <v>75</v>
      </c>
      <c r="L65" s="2">
        <v>75</v>
      </c>
      <c r="M65" s="2">
        <v>75</v>
      </c>
      <c r="N65" s="2">
        <v>75</v>
      </c>
      <c r="O65" s="2">
        <v>75</v>
      </c>
      <c r="P65" s="2">
        <v>75</v>
      </c>
      <c r="Q65" s="2">
        <v>75</v>
      </c>
      <c r="R65" s="2">
        <v>75</v>
      </c>
      <c r="S65" s="2">
        <v>75</v>
      </c>
      <c r="T65" s="2">
        <v>75</v>
      </c>
      <c r="U65" s="2">
        <v>75</v>
      </c>
      <c r="V65" s="2">
        <v>75</v>
      </c>
      <c r="W65" s="2">
        <v>75</v>
      </c>
      <c r="X65" s="2">
        <v>75</v>
      </c>
      <c r="Y65" s="2">
        <v>75</v>
      </c>
      <c r="Z65" s="2">
        <v>75</v>
      </c>
      <c r="AA65" s="2">
        <v>75</v>
      </c>
      <c r="AB65" s="30"/>
      <c r="AC65" s="76">
        <f t="shared" ref="AC65:AC70" si="31">MAX(D65:AA65)</f>
        <v>75</v>
      </c>
      <c r="AD65" s="42">
        <f t="shared" ref="AD65:AD70" si="32">MIN(D65:AA65)</f>
        <v>75</v>
      </c>
      <c r="AE65" s="43">
        <f t="shared" ref="AE65:AE70" si="33">AVERAGE(D65:AA65)</f>
        <v>75</v>
      </c>
      <c r="AF65" s="46"/>
    </row>
    <row r="66" spans="1:32" hidden="1" x14ac:dyDescent="0.25">
      <c r="C66" s="8" t="s">
        <v>1</v>
      </c>
      <c r="D66" s="2">
        <v>75</v>
      </c>
      <c r="E66" s="2">
        <v>75</v>
      </c>
      <c r="F66" s="2">
        <v>75</v>
      </c>
      <c r="G66" s="2">
        <v>75</v>
      </c>
      <c r="H66" s="2">
        <v>75</v>
      </c>
      <c r="I66" s="2">
        <v>75</v>
      </c>
      <c r="J66" s="2">
        <v>75</v>
      </c>
      <c r="K66" s="2">
        <v>75</v>
      </c>
      <c r="L66" s="2">
        <v>75</v>
      </c>
      <c r="M66" s="2">
        <v>75</v>
      </c>
      <c r="N66" s="2">
        <v>75</v>
      </c>
      <c r="O66" s="2">
        <v>75</v>
      </c>
      <c r="P66" s="2">
        <v>75</v>
      </c>
      <c r="Q66" s="2">
        <v>75</v>
      </c>
      <c r="R66" s="2">
        <v>75</v>
      </c>
      <c r="S66" s="2">
        <v>75</v>
      </c>
      <c r="T66" s="2">
        <v>75</v>
      </c>
      <c r="U66" s="2">
        <v>75</v>
      </c>
      <c r="V66" s="2">
        <v>75</v>
      </c>
      <c r="W66" s="2">
        <v>75</v>
      </c>
      <c r="X66" s="2">
        <v>75</v>
      </c>
      <c r="Y66" s="2">
        <v>75</v>
      </c>
      <c r="Z66" s="2">
        <v>75</v>
      </c>
      <c r="AA66" s="2">
        <v>75</v>
      </c>
      <c r="AB66" s="30"/>
      <c r="AC66" s="76">
        <f t="shared" si="31"/>
        <v>75</v>
      </c>
      <c r="AD66" s="42">
        <f t="shared" si="32"/>
        <v>75</v>
      </c>
      <c r="AE66" s="43">
        <f t="shared" si="33"/>
        <v>75</v>
      </c>
      <c r="AF66" s="46"/>
    </row>
    <row r="67" spans="1:32" hidden="1" x14ac:dyDescent="0.25">
      <c r="C67" s="8" t="s">
        <v>2</v>
      </c>
      <c r="D67" s="2">
        <v>75</v>
      </c>
      <c r="E67" s="2">
        <v>75</v>
      </c>
      <c r="F67" s="2">
        <v>75</v>
      </c>
      <c r="G67" s="2">
        <v>75</v>
      </c>
      <c r="H67" s="2">
        <v>75</v>
      </c>
      <c r="I67" s="2">
        <v>75</v>
      </c>
      <c r="J67" s="2">
        <v>75</v>
      </c>
      <c r="K67" s="2">
        <v>75</v>
      </c>
      <c r="L67" s="2">
        <v>75</v>
      </c>
      <c r="M67" s="2">
        <v>75</v>
      </c>
      <c r="N67" s="2">
        <v>75</v>
      </c>
      <c r="O67" s="2">
        <v>75</v>
      </c>
      <c r="P67" s="2">
        <v>75</v>
      </c>
      <c r="Q67" s="2">
        <v>75</v>
      </c>
      <c r="R67" s="2">
        <v>75</v>
      </c>
      <c r="S67" s="2">
        <v>75</v>
      </c>
      <c r="T67" s="2">
        <v>75</v>
      </c>
      <c r="U67" s="2">
        <v>75</v>
      </c>
      <c r="V67" s="2">
        <v>75</v>
      </c>
      <c r="W67" s="2">
        <v>75</v>
      </c>
      <c r="X67" s="2">
        <v>75</v>
      </c>
      <c r="Y67" s="2">
        <v>75</v>
      </c>
      <c r="Z67" s="2">
        <v>75</v>
      </c>
      <c r="AA67" s="2">
        <v>75</v>
      </c>
      <c r="AB67" s="30"/>
      <c r="AC67" s="109">
        <f t="shared" si="31"/>
        <v>75</v>
      </c>
      <c r="AD67" s="86">
        <f t="shared" si="32"/>
        <v>75</v>
      </c>
      <c r="AE67" s="110">
        <f t="shared" si="33"/>
        <v>75</v>
      </c>
      <c r="AF67" s="50"/>
    </row>
    <row r="68" spans="1:32" hidden="1" x14ac:dyDescent="0.25">
      <c r="A68" s="19" t="s">
        <v>27</v>
      </c>
      <c r="B68" s="19" t="s">
        <v>36</v>
      </c>
      <c r="C68" s="97" t="s">
        <v>0</v>
      </c>
      <c r="D68" s="90">
        <v>70</v>
      </c>
      <c r="E68" s="90">
        <v>70</v>
      </c>
      <c r="F68" s="90">
        <v>70</v>
      </c>
      <c r="G68" s="90">
        <v>70</v>
      </c>
      <c r="H68" s="90">
        <v>70</v>
      </c>
      <c r="I68" s="90">
        <v>70</v>
      </c>
      <c r="J68" s="90">
        <v>70</v>
      </c>
      <c r="K68" s="90">
        <v>70</v>
      </c>
      <c r="L68" s="90">
        <v>70</v>
      </c>
      <c r="M68" s="90">
        <v>70</v>
      </c>
      <c r="N68" s="90">
        <v>70</v>
      </c>
      <c r="O68" s="90">
        <v>70</v>
      </c>
      <c r="P68" s="90">
        <v>70</v>
      </c>
      <c r="Q68" s="90">
        <v>70</v>
      </c>
      <c r="R68" s="90">
        <v>70</v>
      </c>
      <c r="S68" s="90">
        <v>70</v>
      </c>
      <c r="T68" s="90">
        <v>70</v>
      </c>
      <c r="U68" s="90">
        <v>70</v>
      </c>
      <c r="V68" s="90">
        <v>70</v>
      </c>
      <c r="W68" s="90">
        <v>70</v>
      </c>
      <c r="X68" s="90">
        <v>70</v>
      </c>
      <c r="Y68" s="90">
        <v>70</v>
      </c>
      <c r="Z68" s="90">
        <v>70</v>
      </c>
      <c r="AA68" s="90">
        <v>70</v>
      </c>
      <c r="AB68" s="30"/>
      <c r="AC68" s="76">
        <f t="shared" si="31"/>
        <v>70</v>
      </c>
      <c r="AD68" s="42">
        <f t="shared" si="32"/>
        <v>70</v>
      </c>
      <c r="AE68" s="43">
        <f t="shared" si="33"/>
        <v>70</v>
      </c>
      <c r="AF68" s="46"/>
    </row>
    <row r="69" spans="1:32" hidden="1" x14ac:dyDescent="0.25">
      <c r="A69" s="19"/>
      <c r="B69" s="19"/>
      <c r="C69" s="97" t="s">
        <v>1</v>
      </c>
      <c r="D69" s="90">
        <v>70</v>
      </c>
      <c r="E69" s="90">
        <v>70</v>
      </c>
      <c r="F69" s="90">
        <v>70</v>
      </c>
      <c r="G69" s="90">
        <v>70</v>
      </c>
      <c r="H69" s="90">
        <v>70</v>
      </c>
      <c r="I69" s="90">
        <v>70</v>
      </c>
      <c r="J69" s="90">
        <v>70</v>
      </c>
      <c r="K69" s="90">
        <v>70</v>
      </c>
      <c r="L69" s="90">
        <v>70</v>
      </c>
      <c r="M69" s="90">
        <v>70</v>
      </c>
      <c r="N69" s="90">
        <v>70</v>
      </c>
      <c r="O69" s="90">
        <v>70</v>
      </c>
      <c r="P69" s="90">
        <v>70</v>
      </c>
      <c r="Q69" s="90">
        <v>70</v>
      </c>
      <c r="R69" s="90">
        <v>70</v>
      </c>
      <c r="S69" s="90">
        <v>70</v>
      </c>
      <c r="T69" s="90">
        <v>70</v>
      </c>
      <c r="U69" s="90">
        <v>70</v>
      </c>
      <c r="V69" s="90">
        <v>70</v>
      </c>
      <c r="W69" s="90">
        <v>70</v>
      </c>
      <c r="X69" s="90">
        <v>70</v>
      </c>
      <c r="Y69" s="90">
        <v>70</v>
      </c>
      <c r="Z69" s="90">
        <v>70</v>
      </c>
      <c r="AA69" s="90">
        <v>70</v>
      </c>
      <c r="AB69" s="30"/>
      <c r="AC69" s="76">
        <f t="shared" si="31"/>
        <v>70</v>
      </c>
      <c r="AD69" s="42">
        <f t="shared" si="32"/>
        <v>70</v>
      </c>
      <c r="AE69" s="43">
        <f t="shared" si="33"/>
        <v>70</v>
      </c>
      <c r="AF69" s="46"/>
    </row>
    <row r="70" spans="1:32" hidden="1" x14ac:dyDescent="0.25">
      <c r="A70" s="19"/>
      <c r="B70" s="19"/>
      <c r="C70" s="97" t="s">
        <v>2</v>
      </c>
      <c r="D70" s="90">
        <v>70</v>
      </c>
      <c r="E70" s="90">
        <v>70</v>
      </c>
      <c r="F70" s="90">
        <v>70</v>
      </c>
      <c r="G70" s="90">
        <v>70</v>
      </c>
      <c r="H70" s="90">
        <v>70</v>
      </c>
      <c r="I70" s="90">
        <v>70</v>
      </c>
      <c r="J70" s="90">
        <v>70</v>
      </c>
      <c r="K70" s="90">
        <v>70</v>
      </c>
      <c r="L70" s="90">
        <v>70</v>
      </c>
      <c r="M70" s="90">
        <v>70</v>
      </c>
      <c r="N70" s="90">
        <v>70</v>
      </c>
      <c r="O70" s="90">
        <v>70</v>
      </c>
      <c r="P70" s="90">
        <v>70</v>
      </c>
      <c r="Q70" s="90">
        <v>70</v>
      </c>
      <c r="R70" s="90">
        <v>70</v>
      </c>
      <c r="S70" s="90">
        <v>70</v>
      </c>
      <c r="T70" s="90">
        <v>70</v>
      </c>
      <c r="U70" s="90">
        <v>70</v>
      </c>
      <c r="V70" s="90">
        <v>70</v>
      </c>
      <c r="W70" s="90">
        <v>70</v>
      </c>
      <c r="X70" s="90">
        <v>70</v>
      </c>
      <c r="Y70" s="90">
        <v>70</v>
      </c>
      <c r="Z70" s="90">
        <v>70</v>
      </c>
      <c r="AA70" s="90">
        <v>70</v>
      </c>
      <c r="AB70" s="30"/>
      <c r="AC70" s="109">
        <f t="shared" si="31"/>
        <v>70</v>
      </c>
      <c r="AD70" s="86">
        <f t="shared" si="32"/>
        <v>70</v>
      </c>
      <c r="AE70" s="110">
        <f t="shared" si="33"/>
        <v>70</v>
      </c>
      <c r="AF70" s="50"/>
    </row>
    <row r="71" spans="1:32" hidden="1" x14ac:dyDescent="0.25">
      <c r="A71" s="7" t="s">
        <v>33</v>
      </c>
      <c r="B71" s="7" t="s">
        <v>29</v>
      </c>
      <c r="C71" s="8" t="s">
        <v>0</v>
      </c>
      <c r="D71" s="4">
        <v>0.01</v>
      </c>
      <c r="E71" s="4">
        <v>0.01</v>
      </c>
      <c r="F71" s="4">
        <v>0.01</v>
      </c>
      <c r="G71" s="4">
        <v>0.01</v>
      </c>
      <c r="H71" s="4">
        <v>0.01</v>
      </c>
      <c r="I71" s="4">
        <v>0.01</v>
      </c>
      <c r="J71" s="4">
        <v>0.01</v>
      </c>
      <c r="K71" s="4">
        <v>0.17</v>
      </c>
      <c r="L71" s="4">
        <v>0.57999999999999996</v>
      </c>
      <c r="M71" s="4">
        <v>0.66</v>
      </c>
      <c r="N71" s="4">
        <v>0.78</v>
      </c>
      <c r="O71" s="4">
        <v>0.82</v>
      </c>
      <c r="P71" s="4">
        <v>0.71</v>
      </c>
      <c r="Q71" s="4">
        <v>0.82</v>
      </c>
      <c r="R71" s="4">
        <v>0.78</v>
      </c>
      <c r="S71" s="4">
        <v>0.74</v>
      </c>
      <c r="T71" s="4">
        <v>0.63</v>
      </c>
      <c r="U71" s="4">
        <v>0.41</v>
      </c>
      <c r="V71" s="4">
        <v>0.18</v>
      </c>
      <c r="W71" s="4">
        <v>0.18</v>
      </c>
      <c r="X71" s="4">
        <v>0.18</v>
      </c>
      <c r="Y71" s="4">
        <v>0.1</v>
      </c>
      <c r="Z71" s="4">
        <v>0.01</v>
      </c>
      <c r="AA71" s="4">
        <v>0.01</v>
      </c>
      <c r="AB71" s="30"/>
      <c r="AC71" s="75">
        <f t="shared" si="28"/>
        <v>0.82</v>
      </c>
      <c r="AD71" s="46">
        <f t="shared" si="29"/>
        <v>0.01</v>
      </c>
      <c r="AE71" s="46">
        <f t="shared" si="30"/>
        <v>7.8299999999999983</v>
      </c>
      <c r="AF71" s="39">
        <f>SUMPRODUCT(AE71:AE73,Notes!$C$49:$C$51)</f>
        <v>2109.6899999999996</v>
      </c>
    </row>
    <row r="72" spans="1:32" hidden="1" x14ac:dyDescent="0.25">
      <c r="C72" s="8" t="s">
        <v>1</v>
      </c>
      <c r="D72" s="4">
        <v>0.01</v>
      </c>
      <c r="E72" s="4">
        <v>0.01</v>
      </c>
      <c r="F72" s="4">
        <v>0.01</v>
      </c>
      <c r="G72" s="4">
        <v>0.01</v>
      </c>
      <c r="H72" s="4">
        <v>0.01</v>
      </c>
      <c r="I72" s="4">
        <v>0.01</v>
      </c>
      <c r="J72" s="4">
        <v>0.01</v>
      </c>
      <c r="K72" s="4">
        <v>0.01</v>
      </c>
      <c r="L72" s="4">
        <v>0.2</v>
      </c>
      <c r="M72" s="4">
        <v>0.28000000000000003</v>
      </c>
      <c r="N72" s="4">
        <v>0.3</v>
      </c>
      <c r="O72" s="4">
        <v>0.3</v>
      </c>
      <c r="P72" s="4">
        <v>0.24</v>
      </c>
      <c r="Q72" s="4">
        <v>0.24</v>
      </c>
      <c r="R72" s="4">
        <v>0.23</v>
      </c>
      <c r="S72" s="4">
        <v>0.23</v>
      </c>
      <c r="T72" s="4">
        <v>0.23</v>
      </c>
      <c r="U72" s="4">
        <v>0.1</v>
      </c>
      <c r="V72" s="4">
        <v>0.01</v>
      </c>
      <c r="W72" s="4">
        <v>0.01</v>
      </c>
      <c r="X72" s="4">
        <v>0.01</v>
      </c>
      <c r="Y72" s="4">
        <v>0.01</v>
      </c>
      <c r="Z72" s="4">
        <v>0.01</v>
      </c>
      <c r="AA72" s="4">
        <v>0.01</v>
      </c>
      <c r="AB72" s="30"/>
      <c r="AC72" s="75">
        <f t="shared" si="28"/>
        <v>0.3</v>
      </c>
      <c r="AD72" s="46">
        <f t="shared" si="29"/>
        <v>0.01</v>
      </c>
      <c r="AE72" s="46">
        <f t="shared" si="30"/>
        <v>2.4899999999999989</v>
      </c>
      <c r="AF72" s="46"/>
    </row>
    <row r="73" spans="1:32" hidden="1" x14ac:dyDescent="0.25">
      <c r="C73" s="8" t="s">
        <v>2</v>
      </c>
      <c r="D73" s="4">
        <v>0.01</v>
      </c>
      <c r="E73" s="4">
        <v>0.01</v>
      </c>
      <c r="F73" s="4">
        <v>0.01</v>
      </c>
      <c r="G73" s="4">
        <v>0.01</v>
      </c>
      <c r="H73" s="4">
        <v>0.01</v>
      </c>
      <c r="I73" s="4">
        <v>0.01</v>
      </c>
      <c r="J73" s="4">
        <v>0.01</v>
      </c>
      <c r="K73" s="4">
        <v>0.01</v>
      </c>
      <c r="L73" s="4">
        <v>0.01</v>
      </c>
      <c r="M73" s="4">
        <v>0.01</v>
      </c>
      <c r="N73" s="4">
        <v>0.01</v>
      </c>
      <c r="O73" s="4">
        <v>0.01</v>
      </c>
      <c r="P73" s="4">
        <v>0.01</v>
      </c>
      <c r="Q73" s="4">
        <v>0.01</v>
      </c>
      <c r="R73" s="4">
        <v>0.01</v>
      </c>
      <c r="S73" s="4">
        <v>0.01</v>
      </c>
      <c r="T73" s="4">
        <v>0.01</v>
      </c>
      <c r="U73" s="4">
        <v>0.01</v>
      </c>
      <c r="V73" s="4">
        <v>0.01</v>
      </c>
      <c r="W73" s="4">
        <v>0.01</v>
      </c>
      <c r="X73" s="4">
        <v>0.01</v>
      </c>
      <c r="Y73" s="4">
        <v>0.01</v>
      </c>
      <c r="Z73" s="4">
        <v>0.01</v>
      </c>
      <c r="AA73" s="4">
        <v>0.01</v>
      </c>
      <c r="AB73" s="30"/>
      <c r="AC73" s="106">
        <f t="shared" si="28"/>
        <v>0.01</v>
      </c>
      <c r="AD73" s="50">
        <f t="shared" si="29"/>
        <v>0.01</v>
      </c>
      <c r="AE73" s="50">
        <f t="shared" si="30"/>
        <v>0.24000000000000007</v>
      </c>
      <c r="AF73" s="50"/>
    </row>
    <row r="74" spans="1:32" hidden="1" x14ac:dyDescent="0.25">
      <c r="A74" s="19" t="s">
        <v>28</v>
      </c>
      <c r="B74" s="19" t="s">
        <v>36</v>
      </c>
      <c r="C74" s="97" t="s">
        <v>0</v>
      </c>
      <c r="D74" s="90">
        <v>135</v>
      </c>
      <c r="E74" s="90">
        <v>135</v>
      </c>
      <c r="F74" s="90">
        <v>135</v>
      </c>
      <c r="G74" s="90">
        <v>135</v>
      </c>
      <c r="H74" s="90">
        <v>135</v>
      </c>
      <c r="I74" s="90">
        <v>135</v>
      </c>
      <c r="J74" s="90">
        <v>135</v>
      </c>
      <c r="K74" s="90">
        <v>135</v>
      </c>
      <c r="L74" s="90">
        <v>135</v>
      </c>
      <c r="M74" s="90">
        <v>135</v>
      </c>
      <c r="N74" s="90">
        <v>135</v>
      </c>
      <c r="O74" s="90">
        <v>135</v>
      </c>
      <c r="P74" s="90">
        <v>135</v>
      </c>
      <c r="Q74" s="90">
        <v>135</v>
      </c>
      <c r="R74" s="90">
        <v>135</v>
      </c>
      <c r="S74" s="90">
        <v>135</v>
      </c>
      <c r="T74" s="90">
        <v>135</v>
      </c>
      <c r="U74" s="90">
        <v>135</v>
      </c>
      <c r="V74" s="90">
        <v>135</v>
      </c>
      <c r="W74" s="90">
        <v>135</v>
      </c>
      <c r="X74" s="90">
        <v>135</v>
      </c>
      <c r="Y74" s="90">
        <v>135</v>
      </c>
      <c r="Z74" s="90">
        <v>135</v>
      </c>
      <c r="AA74" s="90">
        <v>135</v>
      </c>
      <c r="AC74" s="76">
        <f>MAX(D74:AA74)</f>
        <v>135</v>
      </c>
      <c r="AD74" s="42">
        <f>MIN(D74:AA74)</f>
        <v>135</v>
      </c>
      <c r="AE74" s="43">
        <f>AVERAGE(D74:AA74)</f>
        <v>135</v>
      </c>
      <c r="AF74" s="46"/>
    </row>
    <row r="75" spans="1:32" hidden="1" x14ac:dyDescent="0.25">
      <c r="A75" s="19"/>
      <c r="B75" s="19"/>
      <c r="C75" s="97" t="s">
        <v>1</v>
      </c>
      <c r="D75" s="90">
        <v>135</v>
      </c>
      <c r="E75" s="90">
        <v>135</v>
      </c>
      <c r="F75" s="90">
        <v>135</v>
      </c>
      <c r="G75" s="90">
        <v>135</v>
      </c>
      <c r="H75" s="90">
        <v>135</v>
      </c>
      <c r="I75" s="90">
        <v>135</v>
      </c>
      <c r="J75" s="90">
        <v>135</v>
      </c>
      <c r="K75" s="90">
        <v>135</v>
      </c>
      <c r="L75" s="90">
        <v>135</v>
      </c>
      <c r="M75" s="90">
        <v>135</v>
      </c>
      <c r="N75" s="90">
        <v>135</v>
      </c>
      <c r="O75" s="90">
        <v>135</v>
      </c>
      <c r="P75" s="90">
        <v>135</v>
      </c>
      <c r="Q75" s="90">
        <v>135</v>
      </c>
      <c r="R75" s="90">
        <v>135</v>
      </c>
      <c r="S75" s="90">
        <v>135</v>
      </c>
      <c r="T75" s="90">
        <v>135</v>
      </c>
      <c r="U75" s="90">
        <v>135</v>
      </c>
      <c r="V75" s="90">
        <v>135</v>
      </c>
      <c r="W75" s="90">
        <v>135</v>
      </c>
      <c r="X75" s="90">
        <v>135</v>
      </c>
      <c r="Y75" s="90">
        <v>135</v>
      </c>
      <c r="Z75" s="90">
        <v>135</v>
      </c>
      <c r="AA75" s="90">
        <v>135</v>
      </c>
      <c r="AC75" s="76">
        <f>MAX(D75:AA75)</f>
        <v>135</v>
      </c>
      <c r="AD75" s="42">
        <f>MIN(D75:AA75)</f>
        <v>135</v>
      </c>
      <c r="AE75" s="43">
        <f>AVERAGE(D75:AA75)</f>
        <v>135</v>
      </c>
      <c r="AF75" s="46"/>
    </row>
    <row r="76" spans="1:32" hidden="1" x14ac:dyDescent="0.25">
      <c r="A76" s="19"/>
      <c r="B76" s="19"/>
      <c r="C76" s="97" t="s">
        <v>2</v>
      </c>
      <c r="D76" s="90">
        <v>135</v>
      </c>
      <c r="E76" s="90">
        <v>135</v>
      </c>
      <c r="F76" s="90">
        <v>135</v>
      </c>
      <c r="G76" s="90">
        <v>135</v>
      </c>
      <c r="H76" s="90">
        <v>135</v>
      </c>
      <c r="I76" s="90">
        <v>135</v>
      </c>
      <c r="J76" s="90">
        <v>135</v>
      </c>
      <c r="K76" s="90">
        <v>135</v>
      </c>
      <c r="L76" s="90">
        <v>135</v>
      </c>
      <c r="M76" s="90">
        <v>135</v>
      </c>
      <c r="N76" s="90">
        <v>135</v>
      </c>
      <c r="O76" s="90">
        <v>135</v>
      </c>
      <c r="P76" s="90">
        <v>135</v>
      </c>
      <c r="Q76" s="90">
        <v>135</v>
      </c>
      <c r="R76" s="90">
        <v>135</v>
      </c>
      <c r="S76" s="90">
        <v>135</v>
      </c>
      <c r="T76" s="90">
        <v>135</v>
      </c>
      <c r="U76" s="90">
        <v>135</v>
      </c>
      <c r="V76" s="90">
        <v>135</v>
      </c>
      <c r="W76" s="90">
        <v>135</v>
      </c>
      <c r="X76" s="90">
        <v>135</v>
      </c>
      <c r="Y76" s="90">
        <v>135</v>
      </c>
      <c r="Z76" s="90">
        <v>135</v>
      </c>
      <c r="AA76" s="90">
        <v>135</v>
      </c>
      <c r="AC76" s="109">
        <f>MAX(D76:AA76)</f>
        <v>135</v>
      </c>
      <c r="AD76" s="86">
        <f>MIN(D76:AA76)</f>
        <v>135</v>
      </c>
      <c r="AE76" s="110">
        <f>AVERAGE(D76:AA76)</f>
        <v>135</v>
      </c>
      <c r="AF76" s="50"/>
    </row>
    <row r="77" spans="1:32" hidden="1" x14ac:dyDescent="0.25">
      <c r="A77" s="7" t="s">
        <v>40</v>
      </c>
      <c r="B77" s="7" t="s">
        <v>29</v>
      </c>
      <c r="C77" s="8" t="s">
        <v>0</v>
      </c>
      <c r="D77" s="4">
        <v>0.9</v>
      </c>
      <c r="E77" s="4">
        <v>0.9</v>
      </c>
      <c r="F77" s="4">
        <v>0.9</v>
      </c>
      <c r="G77" s="4">
        <v>0.9</v>
      </c>
      <c r="H77" s="4">
        <v>0.9</v>
      </c>
      <c r="I77" s="4">
        <v>0.9</v>
      </c>
      <c r="J77" s="4">
        <v>0.9</v>
      </c>
      <c r="K77" s="4">
        <v>0.9</v>
      </c>
      <c r="L77" s="4">
        <v>0.9</v>
      </c>
      <c r="M77" s="4">
        <v>0.9</v>
      </c>
      <c r="N77" s="4">
        <v>0.9</v>
      </c>
      <c r="O77" s="4">
        <v>0.9</v>
      </c>
      <c r="P77" s="4">
        <v>0.9</v>
      </c>
      <c r="Q77" s="4">
        <v>0.9</v>
      </c>
      <c r="R77" s="4">
        <v>0.9</v>
      </c>
      <c r="S77" s="4">
        <v>0.9</v>
      </c>
      <c r="T77" s="4">
        <v>0.9</v>
      </c>
      <c r="U77" s="4">
        <v>0.9</v>
      </c>
      <c r="V77" s="4">
        <v>0.9</v>
      </c>
      <c r="W77" s="4">
        <v>0.9</v>
      </c>
      <c r="X77" s="4">
        <v>0.9</v>
      </c>
      <c r="Y77" s="4">
        <v>0.9</v>
      </c>
      <c r="Z77" s="4">
        <v>0.9</v>
      </c>
      <c r="AA77" s="4">
        <v>0.9</v>
      </c>
      <c r="AB77" s="30"/>
      <c r="AC77" s="75">
        <f t="shared" si="28"/>
        <v>0.9</v>
      </c>
      <c r="AD77" s="46">
        <f t="shared" si="29"/>
        <v>0.9</v>
      </c>
      <c r="AE77" s="46">
        <f t="shared" si="30"/>
        <v>21.599999999999994</v>
      </c>
      <c r="AF77" s="39">
        <f>SUMPRODUCT(AE77:AE79,Notes!$C$49:$C$51)</f>
        <v>7883.9999999999982</v>
      </c>
    </row>
    <row r="78" spans="1:32" hidden="1" x14ac:dyDescent="0.25">
      <c r="C78" s="8" t="s">
        <v>1</v>
      </c>
      <c r="D78" s="4">
        <v>0.9</v>
      </c>
      <c r="E78" s="4">
        <v>0.9</v>
      </c>
      <c r="F78" s="4">
        <v>0.9</v>
      </c>
      <c r="G78" s="4">
        <v>0.9</v>
      </c>
      <c r="H78" s="4">
        <v>0.9</v>
      </c>
      <c r="I78" s="4">
        <v>0.9</v>
      </c>
      <c r="J78" s="4">
        <v>0.9</v>
      </c>
      <c r="K78" s="4">
        <v>0.9</v>
      </c>
      <c r="L78" s="4">
        <v>0.9</v>
      </c>
      <c r="M78" s="4">
        <v>0.9</v>
      </c>
      <c r="N78" s="4">
        <v>0.9</v>
      </c>
      <c r="O78" s="4">
        <v>0.9</v>
      </c>
      <c r="P78" s="4">
        <v>0.9</v>
      </c>
      <c r="Q78" s="4">
        <v>0.9</v>
      </c>
      <c r="R78" s="4">
        <v>0.9</v>
      </c>
      <c r="S78" s="4">
        <v>0.9</v>
      </c>
      <c r="T78" s="4">
        <v>0.9</v>
      </c>
      <c r="U78" s="4">
        <v>0.9</v>
      </c>
      <c r="V78" s="4">
        <v>0.9</v>
      </c>
      <c r="W78" s="4">
        <v>0.9</v>
      </c>
      <c r="X78" s="4">
        <v>0.9</v>
      </c>
      <c r="Y78" s="4">
        <v>0.9</v>
      </c>
      <c r="Z78" s="4">
        <v>0.9</v>
      </c>
      <c r="AA78" s="4">
        <v>0.9</v>
      </c>
      <c r="AB78" s="30"/>
      <c r="AC78" s="75">
        <f t="shared" si="28"/>
        <v>0.9</v>
      </c>
      <c r="AD78" s="46">
        <f t="shared" si="29"/>
        <v>0.9</v>
      </c>
      <c r="AE78" s="46">
        <f t="shared" si="30"/>
        <v>21.599999999999994</v>
      </c>
      <c r="AF78" s="46"/>
    </row>
    <row r="79" spans="1:32" hidden="1" x14ac:dyDescent="0.25">
      <c r="C79" s="8" t="s">
        <v>2</v>
      </c>
      <c r="D79" s="4">
        <v>0.9</v>
      </c>
      <c r="E79" s="4">
        <v>0.9</v>
      </c>
      <c r="F79" s="4">
        <v>0.9</v>
      </c>
      <c r="G79" s="4">
        <v>0.9</v>
      </c>
      <c r="H79" s="4">
        <v>0.9</v>
      </c>
      <c r="I79" s="4">
        <v>0.9</v>
      </c>
      <c r="J79" s="4">
        <v>0.9</v>
      </c>
      <c r="K79" s="4">
        <v>0.9</v>
      </c>
      <c r="L79" s="4">
        <v>0.9</v>
      </c>
      <c r="M79" s="4">
        <v>0.9</v>
      </c>
      <c r="N79" s="4">
        <v>0.9</v>
      </c>
      <c r="O79" s="4">
        <v>0.9</v>
      </c>
      <c r="P79" s="4">
        <v>0.9</v>
      </c>
      <c r="Q79" s="4">
        <v>0.9</v>
      </c>
      <c r="R79" s="4">
        <v>0.9</v>
      </c>
      <c r="S79" s="4">
        <v>0.9</v>
      </c>
      <c r="T79" s="4">
        <v>0.9</v>
      </c>
      <c r="U79" s="4">
        <v>0.9</v>
      </c>
      <c r="V79" s="4">
        <v>0.9</v>
      </c>
      <c r="W79" s="4">
        <v>0.9</v>
      </c>
      <c r="X79" s="4">
        <v>0.9</v>
      </c>
      <c r="Y79" s="4">
        <v>0.9</v>
      </c>
      <c r="Z79" s="4">
        <v>0.9</v>
      </c>
      <c r="AA79" s="4">
        <v>0.9</v>
      </c>
      <c r="AB79" s="30"/>
      <c r="AC79" s="106">
        <f t="shared" si="28"/>
        <v>0.9</v>
      </c>
      <c r="AD79" s="50">
        <f t="shared" si="29"/>
        <v>0.9</v>
      </c>
      <c r="AE79" s="50">
        <f t="shared" si="30"/>
        <v>21.599999999999994</v>
      </c>
      <c r="AF79" s="50"/>
    </row>
    <row r="80" spans="1:32" hidden="1" x14ac:dyDescent="0.25">
      <c r="A80" s="19" t="s">
        <v>39</v>
      </c>
      <c r="B80" s="19" t="s">
        <v>29</v>
      </c>
      <c r="C80" s="97" t="s">
        <v>0</v>
      </c>
      <c r="D80" s="88">
        <v>0</v>
      </c>
      <c r="E80" s="88"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0.75</v>
      </c>
      <c r="L80" s="88">
        <v>0.9</v>
      </c>
      <c r="M80" s="88">
        <v>0.9</v>
      </c>
      <c r="N80" s="88">
        <v>0.9</v>
      </c>
      <c r="O80" s="88">
        <v>0.9</v>
      </c>
      <c r="P80" s="88">
        <v>0.9</v>
      </c>
      <c r="Q80" s="88">
        <v>0.9</v>
      </c>
      <c r="R80" s="88">
        <v>0.9</v>
      </c>
      <c r="S80" s="88">
        <v>0.9</v>
      </c>
      <c r="T80" s="88">
        <v>0.9</v>
      </c>
      <c r="U80" s="88">
        <v>0.75</v>
      </c>
      <c r="V80" s="88">
        <v>0.2</v>
      </c>
      <c r="W80" s="88">
        <v>0.1</v>
      </c>
      <c r="X80" s="88">
        <v>0</v>
      </c>
      <c r="Y80" s="88">
        <v>0</v>
      </c>
      <c r="Z80" s="88">
        <v>0</v>
      </c>
      <c r="AA80" s="88">
        <v>0</v>
      </c>
      <c r="AB80" s="30"/>
      <c r="AC80" s="75">
        <f t="shared" si="28"/>
        <v>0.9</v>
      </c>
      <c r="AD80" s="46">
        <f t="shared" si="29"/>
        <v>0</v>
      </c>
      <c r="AE80" s="46">
        <f t="shared" si="30"/>
        <v>9.9</v>
      </c>
      <c r="AF80" s="39">
        <f>SUMPRODUCT(AE80:AE82,Notes!$C$49:$C$51)</f>
        <v>2750.1</v>
      </c>
    </row>
    <row r="81" spans="1:32" hidden="1" x14ac:dyDescent="0.25">
      <c r="A81" s="19"/>
      <c r="B81" s="19"/>
      <c r="C81" s="97" t="s">
        <v>1</v>
      </c>
      <c r="D81" s="88">
        <v>0</v>
      </c>
      <c r="E81" s="88">
        <v>0</v>
      </c>
      <c r="F81" s="88">
        <v>0</v>
      </c>
      <c r="G81" s="88">
        <v>0</v>
      </c>
      <c r="H81" s="88">
        <v>0</v>
      </c>
      <c r="I81" s="88">
        <v>0</v>
      </c>
      <c r="J81" s="88">
        <v>0</v>
      </c>
      <c r="K81" s="88">
        <v>0.3</v>
      </c>
      <c r="L81" s="88">
        <v>0.5</v>
      </c>
      <c r="M81" s="88">
        <v>0.5</v>
      </c>
      <c r="N81" s="88">
        <v>0.5</v>
      </c>
      <c r="O81" s="88">
        <v>0.5</v>
      </c>
      <c r="P81" s="88">
        <v>0.5</v>
      </c>
      <c r="Q81" s="88">
        <v>0.5</v>
      </c>
      <c r="R81" s="88">
        <v>0.5</v>
      </c>
      <c r="S81" s="88">
        <v>0.5</v>
      </c>
      <c r="T81" s="88">
        <v>0.5</v>
      </c>
      <c r="U81" s="88">
        <v>0.3</v>
      </c>
      <c r="V81" s="88">
        <v>0</v>
      </c>
      <c r="W81" s="88">
        <v>0</v>
      </c>
      <c r="X81" s="88">
        <v>0</v>
      </c>
      <c r="Y81" s="88">
        <v>0</v>
      </c>
      <c r="Z81" s="88">
        <v>0</v>
      </c>
      <c r="AA81" s="88">
        <v>0</v>
      </c>
      <c r="AB81" s="30"/>
      <c r="AC81" s="75">
        <f t="shared" si="28"/>
        <v>0.5</v>
      </c>
      <c r="AD81" s="46">
        <f t="shared" si="29"/>
        <v>0</v>
      </c>
      <c r="AE81" s="46">
        <f t="shared" si="30"/>
        <v>5.0999999999999996</v>
      </c>
      <c r="AF81" s="46"/>
    </row>
    <row r="82" spans="1:32" hidden="1" x14ac:dyDescent="0.25">
      <c r="A82" s="19"/>
      <c r="B82" s="19"/>
      <c r="C82" s="97" t="s">
        <v>2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  <c r="U82" s="88">
        <v>0</v>
      </c>
      <c r="V82" s="88">
        <v>0</v>
      </c>
      <c r="W82" s="88">
        <v>0</v>
      </c>
      <c r="X82" s="88">
        <v>0</v>
      </c>
      <c r="Y82" s="88">
        <v>0</v>
      </c>
      <c r="Z82" s="88">
        <v>0</v>
      </c>
      <c r="AA82" s="88">
        <v>0</v>
      </c>
      <c r="AB82" s="30"/>
      <c r="AC82" s="106">
        <f t="shared" si="28"/>
        <v>0</v>
      </c>
      <c r="AD82" s="50">
        <f t="shared" si="29"/>
        <v>0</v>
      </c>
      <c r="AE82" s="50">
        <f t="shared" si="30"/>
        <v>0</v>
      </c>
      <c r="AF82" s="50"/>
    </row>
    <row r="83" spans="1:32" hidden="1" x14ac:dyDescent="0.25">
      <c r="A83" s="7" t="s">
        <v>34</v>
      </c>
      <c r="B83" s="7" t="s">
        <v>29</v>
      </c>
      <c r="C83" s="8" t="s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0.02</v>
      </c>
      <c r="L83" s="4">
        <v>0.75</v>
      </c>
      <c r="M83" s="4">
        <v>1</v>
      </c>
      <c r="N83" s="4">
        <v>1</v>
      </c>
      <c r="O83" s="4">
        <v>1</v>
      </c>
      <c r="P83" s="4">
        <v>0.75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0.52</v>
      </c>
      <c r="W83" s="4">
        <v>0.52</v>
      </c>
      <c r="X83" s="4">
        <v>0.52</v>
      </c>
      <c r="Y83" s="4">
        <v>0.28000000000000003</v>
      </c>
      <c r="Z83" s="4">
        <v>0</v>
      </c>
      <c r="AA83" s="4">
        <v>0</v>
      </c>
      <c r="AB83" s="30"/>
      <c r="AC83" s="75">
        <f>MAX(D83:AA83)</f>
        <v>1</v>
      </c>
      <c r="AD83" s="46">
        <f>MIN(D83:AA83)</f>
        <v>0</v>
      </c>
      <c r="AE83" s="46">
        <f>SUM(D83:AA83)</f>
        <v>11.359999999999998</v>
      </c>
      <c r="AF83" s="39">
        <f>SUMPRODUCT(AE83:AE85,Notes!$C$49:$C$51)</f>
        <v>3142.079999999999</v>
      </c>
    </row>
    <row r="84" spans="1:32" hidden="1" x14ac:dyDescent="0.25">
      <c r="C84" s="8" t="s">
        <v>1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0.02</v>
      </c>
      <c r="L84" s="4">
        <v>0.46</v>
      </c>
      <c r="M84" s="4">
        <v>0.7</v>
      </c>
      <c r="N84" s="4">
        <v>0.7</v>
      </c>
      <c r="O84" s="4">
        <v>0.7</v>
      </c>
      <c r="P84" s="4">
        <v>0.51</v>
      </c>
      <c r="Q84" s="4">
        <v>0.51</v>
      </c>
      <c r="R84" s="4">
        <v>0.51</v>
      </c>
      <c r="S84" s="4">
        <v>0.51</v>
      </c>
      <c r="T84" s="4">
        <v>0.51</v>
      </c>
      <c r="U84" s="4">
        <v>0.25</v>
      </c>
      <c r="V84" s="4">
        <v>0.02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30"/>
      <c r="AC84" s="75">
        <f>MAX(D84:AA84)</f>
        <v>0.7</v>
      </c>
      <c r="AD84" s="46">
        <f>MIN(D84:AA84)</f>
        <v>0</v>
      </c>
      <c r="AE84" s="46">
        <f>SUM(D84:AA84)</f>
        <v>5.3999999999999986</v>
      </c>
      <c r="AF84" s="46"/>
    </row>
    <row r="85" spans="1:32" hidden="1" x14ac:dyDescent="0.25">
      <c r="C85" s="8" t="s">
        <v>2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0.02</v>
      </c>
      <c r="M85" s="4">
        <v>0.02</v>
      </c>
      <c r="N85" s="4">
        <v>0.02</v>
      </c>
      <c r="O85" s="4">
        <v>0.02</v>
      </c>
      <c r="P85" s="4">
        <v>0.02</v>
      </c>
      <c r="Q85" s="4">
        <v>0.02</v>
      </c>
      <c r="R85" s="4">
        <v>0.02</v>
      </c>
      <c r="S85" s="4">
        <v>0.02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30"/>
      <c r="AC85" s="106">
        <f>MAX(D85:AA85)</f>
        <v>0.02</v>
      </c>
      <c r="AD85" s="50">
        <f>MIN(D85:AA85)</f>
        <v>0</v>
      </c>
      <c r="AE85" s="50">
        <f>SUM(D85:AA85)</f>
        <v>0.16</v>
      </c>
      <c r="AF85" s="50"/>
    </row>
    <row r="86" spans="1:32" hidden="1" x14ac:dyDescent="0.25">
      <c r="A86" s="19" t="s">
        <v>38</v>
      </c>
      <c r="B86" s="19" t="s">
        <v>29</v>
      </c>
      <c r="C86" s="97" t="s">
        <v>0</v>
      </c>
      <c r="D86" s="88">
        <v>0</v>
      </c>
      <c r="E86" s="88">
        <v>0</v>
      </c>
      <c r="F86" s="88">
        <v>0</v>
      </c>
      <c r="G86" s="88">
        <v>0</v>
      </c>
      <c r="H86" s="88">
        <v>0</v>
      </c>
      <c r="I86" s="88">
        <v>0</v>
      </c>
      <c r="J86" s="88">
        <v>1</v>
      </c>
      <c r="K86" s="88">
        <v>1</v>
      </c>
      <c r="L86" s="88">
        <v>1</v>
      </c>
      <c r="M86" s="88">
        <v>1</v>
      </c>
      <c r="N86" s="88">
        <v>1</v>
      </c>
      <c r="O86" s="88">
        <v>1</v>
      </c>
      <c r="P86" s="88">
        <v>1</v>
      </c>
      <c r="Q86" s="88">
        <v>1</v>
      </c>
      <c r="R86" s="88">
        <v>1</v>
      </c>
      <c r="S86" s="88">
        <v>1</v>
      </c>
      <c r="T86" s="88">
        <v>1</v>
      </c>
      <c r="U86" s="88">
        <v>1</v>
      </c>
      <c r="V86" s="88">
        <v>1</v>
      </c>
      <c r="W86" s="88">
        <v>1</v>
      </c>
      <c r="X86" s="88">
        <v>1</v>
      </c>
      <c r="Y86" s="88">
        <v>1</v>
      </c>
      <c r="Z86" s="88">
        <v>0</v>
      </c>
      <c r="AA86" s="88">
        <v>0</v>
      </c>
      <c r="AC86" s="75">
        <f t="shared" si="28"/>
        <v>1</v>
      </c>
      <c r="AD86" s="46">
        <f t="shared" si="29"/>
        <v>0</v>
      </c>
      <c r="AE86" s="46">
        <f t="shared" ref="AE86:AE88" si="34">SUM(D86:AA86)</f>
        <v>16</v>
      </c>
      <c r="AF86" s="39">
        <f>SUMPRODUCT(AE86:AE88,Notes!$C$49:$C$51)</f>
        <v>5250</v>
      </c>
    </row>
    <row r="87" spans="1:32" hidden="1" x14ac:dyDescent="0.25">
      <c r="A87" s="19"/>
      <c r="B87" s="19"/>
      <c r="C87" s="97" t="s">
        <v>1</v>
      </c>
      <c r="D87" s="88">
        <v>0</v>
      </c>
      <c r="E87" s="88">
        <v>0</v>
      </c>
      <c r="F87" s="88">
        <v>0</v>
      </c>
      <c r="G87" s="88">
        <v>0</v>
      </c>
      <c r="H87" s="88">
        <v>0</v>
      </c>
      <c r="I87" s="88">
        <v>0</v>
      </c>
      <c r="J87" s="88">
        <v>1</v>
      </c>
      <c r="K87" s="88">
        <v>1</v>
      </c>
      <c r="L87" s="88">
        <v>1</v>
      </c>
      <c r="M87" s="88">
        <v>1</v>
      </c>
      <c r="N87" s="88">
        <v>1</v>
      </c>
      <c r="O87" s="88">
        <v>1</v>
      </c>
      <c r="P87" s="88">
        <v>1</v>
      </c>
      <c r="Q87" s="88">
        <v>1</v>
      </c>
      <c r="R87" s="88">
        <v>1</v>
      </c>
      <c r="S87" s="88">
        <v>1</v>
      </c>
      <c r="T87" s="88">
        <v>1</v>
      </c>
      <c r="U87" s="88">
        <v>1</v>
      </c>
      <c r="V87" s="88">
        <v>1</v>
      </c>
      <c r="W87" s="88">
        <v>0</v>
      </c>
      <c r="X87" s="88">
        <v>0</v>
      </c>
      <c r="Y87" s="88">
        <v>0</v>
      </c>
      <c r="Z87" s="88">
        <v>0</v>
      </c>
      <c r="AA87" s="88">
        <v>0</v>
      </c>
      <c r="AC87" s="75">
        <f t="shared" si="28"/>
        <v>1</v>
      </c>
      <c r="AD87" s="46">
        <f t="shared" si="29"/>
        <v>0</v>
      </c>
      <c r="AE87" s="46">
        <f t="shared" si="34"/>
        <v>13</v>
      </c>
      <c r="AF87" s="46"/>
    </row>
    <row r="88" spans="1:32" hidden="1" x14ac:dyDescent="0.25">
      <c r="A88" s="19"/>
      <c r="B88" s="19"/>
      <c r="C88" s="97" t="s">
        <v>2</v>
      </c>
      <c r="D88" s="88">
        <v>0</v>
      </c>
      <c r="E88" s="88">
        <v>0</v>
      </c>
      <c r="F88" s="88">
        <v>0</v>
      </c>
      <c r="G88" s="88">
        <v>0</v>
      </c>
      <c r="H88" s="88">
        <v>0</v>
      </c>
      <c r="I88" s="88">
        <v>0</v>
      </c>
      <c r="J88" s="88">
        <v>0</v>
      </c>
      <c r="K88" s="88">
        <v>1</v>
      </c>
      <c r="L88" s="88">
        <v>1</v>
      </c>
      <c r="M88" s="88">
        <v>1</v>
      </c>
      <c r="N88" s="88">
        <v>1</v>
      </c>
      <c r="O88" s="88">
        <v>1</v>
      </c>
      <c r="P88" s="88">
        <v>1</v>
      </c>
      <c r="Q88" s="88">
        <v>1</v>
      </c>
      <c r="R88" s="88">
        <v>1</v>
      </c>
      <c r="S88" s="88">
        <v>1</v>
      </c>
      <c r="T88" s="88">
        <v>0</v>
      </c>
      <c r="U88" s="88">
        <v>0</v>
      </c>
      <c r="V88" s="88">
        <v>0</v>
      </c>
      <c r="W88" s="88">
        <v>0</v>
      </c>
      <c r="X88" s="88">
        <v>0</v>
      </c>
      <c r="Y88" s="88">
        <v>0</v>
      </c>
      <c r="Z88" s="88">
        <v>0</v>
      </c>
      <c r="AA88" s="88">
        <v>0</v>
      </c>
      <c r="AC88" s="106">
        <f t="shared" si="28"/>
        <v>1</v>
      </c>
      <c r="AD88" s="50">
        <f t="shared" si="29"/>
        <v>0</v>
      </c>
      <c r="AE88" s="50">
        <f t="shared" si="34"/>
        <v>9</v>
      </c>
      <c r="AF88" s="50"/>
    </row>
    <row r="89" spans="1:32" hidden="1" x14ac:dyDescent="0.25">
      <c r="AC89" s="76"/>
      <c r="AD89" s="42"/>
      <c r="AE89" s="46"/>
      <c r="AF89" s="46"/>
    </row>
    <row r="90" spans="1:32" hidden="1" x14ac:dyDescent="0.25">
      <c r="A90" s="20" t="s">
        <v>111</v>
      </c>
      <c r="B90" s="6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C90" s="109"/>
      <c r="AD90" s="86"/>
      <c r="AE90" s="50"/>
      <c r="AF90" s="50"/>
    </row>
    <row r="91" spans="1:32" hidden="1" x14ac:dyDescent="0.25">
      <c r="A91" s="7" t="s">
        <v>81</v>
      </c>
      <c r="C91" s="8" t="s">
        <v>82</v>
      </c>
      <c r="D91" s="96">
        <v>0.4</v>
      </c>
      <c r="E91" s="96">
        <v>0.4</v>
      </c>
      <c r="F91" s="96">
        <v>0.4</v>
      </c>
      <c r="G91" s="96">
        <v>0.4</v>
      </c>
      <c r="H91" s="96">
        <v>0.4</v>
      </c>
      <c r="I91" s="96">
        <v>0.4</v>
      </c>
      <c r="J91" s="96">
        <v>0.4</v>
      </c>
      <c r="K91" s="96">
        <v>0.5</v>
      </c>
      <c r="L91" s="96">
        <v>0.6</v>
      </c>
      <c r="M91" s="96">
        <v>0.8</v>
      </c>
      <c r="N91" s="96">
        <v>0.8</v>
      </c>
      <c r="O91" s="96">
        <v>0.8</v>
      </c>
      <c r="P91" s="96">
        <v>0.8</v>
      </c>
      <c r="Q91" s="96">
        <v>0.8</v>
      </c>
      <c r="R91" s="96">
        <v>0.8</v>
      </c>
      <c r="S91" s="96">
        <v>0.8</v>
      </c>
      <c r="T91" s="96">
        <v>0.8</v>
      </c>
      <c r="U91" s="96">
        <v>0.6</v>
      </c>
      <c r="V91" s="96">
        <v>0.5</v>
      </c>
      <c r="W91" s="96">
        <v>0.5</v>
      </c>
      <c r="X91" s="96">
        <v>0.4</v>
      </c>
      <c r="Y91" s="96">
        <v>0.4</v>
      </c>
      <c r="Z91" s="96">
        <v>0.4</v>
      </c>
      <c r="AA91" s="96">
        <v>0.4</v>
      </c>
      <c r="AC91" s="75">
        <f t="shared" ref="AC91:AC96" si="35">MAX(D91:AA91)</f>
        <v>0.8</v>
      </c>
      <c r="AD91" s="46">
        <f t="shared" ref="AD91:AD96" si="36">MIN(D91:AA91)</f>
        <v>0.4</v>
      </c>
      <c r="AE91" s="46">
        <f t="shared" ref="AE91:AE96" si="37">SUM(D91:AA91)</f>
        <v>13.500000000000002</v>
      </c>
      <c r="AF91" s="39">
        <f>SUMPRODUCT(AE91:AE93,Notes!$C$49:$C$51)</f>
        <v>4691.3</v>
      </c>
    </row>
    <row r="92" spans="1:32" hidden="1" x14ac:dyDescent="0.25">
      <c r="C92" s="8" t="s">
        <v>1</v>
      </c>
      <c r="D92" s="96">
        <v>0.4</v>
      </c>
      <c r="E92" s="96">
        <v>0.4</v>
      </c>
      <c r="F92" s="96">
        <v>0.4</v>
      </c>
      <c r="G92" s="96">
        <v>0.4</v>
      </c>
      <c r="H92" s="96">
        <v>0.4</v>
      </c>
      <c r="I92" s="96">
        <v>0.4</v>
      </c>
      <c r="J92" s="96">
        <v>0.4</v>
      </c>
      <c r="K92" s="96">
        <v>0.5</v>
      </c>
      <c r="L92" s="96">
        <v>0.6</v>
      </c>
      <c r="M92" s="96">
        <v>0.6</v>
      </c>
      <c r="N92" s="96">
        <v>0.6</v>
      </c>
      <c r="O92" s="96">
        <v>0.6</v>
      </c>
      <c r="P92" s="96">
        <v>0.6</v>
      </c>
      <c r="Q92" s="96">
        <v>0.6</v>
      </c>
      <c r="R92" s="96">
        <v>0.6</v>
      </c>
      <c r="S92" s="96">
        <v>0.6</v>
      </c>
      <c r="T92" s="96">
        <v>0.6</v>
      </c>
      <c r="U92" s="96">
        <v>0.5</v>
      </c>
      <c r="V92" s="96">
        <v>0.5</v>
      </c>
      <c r="W92" s="96">
        <v>0.4</v>
      </c>
      <c r="X92" s="96">
        <v>0.4</v>
      </c>
      <c r="Y92" s="96">
        <v>0.4</v>
      </c>
      <c r="Z92" s="96">
        <v>0.4</v>
      </c>
      <c r="AA92" s="96">
        <v>0.4</v>
      </c>
      <c r="AC92" s="75">
        <f t="shared" si="35"/>
        <v>0.6</v>
      </c>
      <c r="AD92" s="46">
        <f t="shared" si="36"/>
        <v>0.4</v>
      </c>
      <c r="AE92" s="46">
        <f t="shared" si="37"/>
        <v>11.7</v>
      </c>
      <c r="AF92" s="46"/>
    </row>
    <row r="93" spans="1:32" hidden="1" x14ac:dyDescent="0.25">
      <c r="A93" s="6"/>
      <c r="B93" s="6"/>
      <c r="C93" s="5" t="s">
        <v>2</v>
      </c>
      <c r="D93" s="101">
        <v>0.4</v>
      </c>
      <c r="E93" s="101">
        <v>0.4</v>
      </c>
      <c r="F93" s="101">
        <v>0.4</v>
      </c>
      <c r="G93" s="101">
        <v>0.4</v>
      </c>
      <c r="H93" s="101">
        <v>0.4</v>
      </c>
      <c r="I93" s="101">
        <v>0.4</v>
      </c>
      <c r="J93" s="101">
        <v>0.4</v>
      </c>
      <c r="K93" s="101">
        <v>0.4</v>
      </c>
      <c r="L93" s="101">
        <v>0.6</v>
      </c>
      <c r="M93" s="101">
        <v>0.6</v>
      </c>
      <c r="N93" s="101">
        <v>0.6</v>
      </c>
      <c r="O93" s="101">
        <v>0.6</v>
      </c>
      <c r="P93" s="101">
        <v>0.6</v>
      </c>
      <c r="Q93" s="101">
        <v>0.6</v>
      </c>
      <c r="R93" s="101">
        <v>0.6</v>
      </c>
      <c r="S93" s="101">
        <v>0.6</v>
      </c>
      <c r="T93" s="101">
        <v>0.4</v>
      </c>
      <c r="U93" s="101">
        <v>0.4</v>
      </c>
      <c r="V93" s="101">
        <v>0.4</v>
      </c>
      <c r="W93" s="101">
        <v>0.4</v>
      </c>
      <c r="X93" s="101">
        <v>0.4</v>
      </c>
      <c r="Y93" s="101">
        <v>0.4</v>
      </c>
      <c r="Z93" s="101">
        <v>0.4</v>
      </c>
      <c r="AA93" s="101">
        <v>0.4</v>
      </c>
      <c r="AC93" s="106">
        <f t="shared" si="35"/>
        <v>0.6</v>
      </c>
      <c r="AD93" s="50">
        <f t="shared" si="36"/>
        <v>0.4</v>
      </c>
      <c r="AE93" s="50">
        <f t="shared" si="37"/>
        <v>11.2</v>
      </c>
      <c r="AF93" s="50"/>
    </row>
    <row r="94" spans="1:32" hidden="1" x14ac:dyDescent="0.25">
      <c r="A94" s="7" t="s">
        <v>50</v>
      </c>
      <c r="C94" s="8" t="s">
        <v>82</v>
      </c>
      <c r="D94" s="96">
        <v>0.5</v>
      </c>
      <c r="E94" s="96">
        <v>0.5</v>
      </c>
      <c r="F94" s="96">
        <v>0.5</v>
      </c>
      <c r="G94" s="96">
        <v>0.5</v>
      </c>
      <c r="H94" s="96">
        <v>0.5</v>
      </c>
      <c r="I94" s="96">
        <v>0.5</v>
      </c>
      <c r="J94" s="96">
        <v>0.5</v>
      </c>
      <c r="K94" s="96">
        <v>0.5</v>
      </c>
      <c r="L94" s="96">
        <v>0.9</v>
      </c>
      <c r="M94" s="96">
        <v>0.9</v>
      </c>
      <c r="N94" s="96">
        <v>0.9</v>
      </c>
      <c r="O94" s="96">
        <v>0.9</v>
      </c>
      <c r="P94" s="96">
        <v>0.9</v>
      </c>
      <c r="Q94" s="96">
        <v>0.9</v>
      </c>
      <c r="R94" s="96">
        <v>0.9</v>
      </c>
      <c r="S94" s="96">
        <v>0.9</v>
      </c>
      <c r="T94" s="96">
        <v>0.5</v>
      </c>
      <c r="U94" s="96">
        <v>0.5</v>
      </c>
      <c r="V94" s="96">
        <v>0.5</v>
      </c>
      <c r="W94" s="96">
        <v>0.5</v>
      </c>
      <c r="X94" s="96">
        <v>0.5</v>
      </c>
      <c r="Y94" s="96">
        <v>0.5</v>
      </c>
      <c r="Z94" s="96">
        <v>0.5</v>
      </c>
      <c r="AA94" s="96">
        <v>0.5</v>
      </c>
      <c r="AC94" s="75">
        <f t="shared" si="35"/>
        <v>0.9</v>
      </c>
      <c r="AD94" s="46">
        <f t="shared" si="36"/>
        <v>0.5</v>
      </c>
      <c r="AE94" s="46">
        <f t="shared" si="37"/>
        <v>15.200000000000003</v>
      </c>
      <c r="AF94" s="39">
        <f>SUMPRODUCT(AE94:AE96,Notes!$C$49:$C$51)</f>
        <v>5438.4000000000005</v>
      </c>
    </row>
    <row r="95" spans="1:32" hidden="1" x14ac:dyDescent="0.25">
      <c r="C95" s="8" t="s">
        <v>1</v>
      </c>
      <c r="D95" s="96">
        <v>0.5</v>
      </c>
      <c r="E95" s="96">
        <v>0.5</v>
      </c>
      <c r="F95" s="96">
        <v>0.5</v>
      </c>
      <c r="G95" s="96">
        <v>0.5</v>
      </c>
      <c r="H95" s="96">
        <v>0.5</v>
      </c>
      <c r="I95" s="96">
        <v>0.5</v>
      </c>
      <c r="J95" s="96">
        <v>0.5</v>
      </c>
      <c r="K95" s="96">
        <v>0.5</v>
      </c>
      <c r="L95" s="96">
        <v>0.8</v>
      </c>
      <c r="M95" s="96">
        <v>0.8</v>
      </c>
      <c r="N95" s="96">
        <v>0.8</v>
      </c>
      <c r="O95" s="96">
        <v>0.8</v>
      </c>
      <c r="P95" s="96">
        <v>0.8</v>
      </c>
      <c r="Q95" s="96">
        <v>0.8</v>
      </c>
      <c r="R95" s="96">
        <v>0.8</v>
      </c>
      <c r="S95" s="96">
        <v>0.8</v>
      </c>
      <c r="T95" s="96">
        <v>0.8</v>
      </c>
      <c r="U95" s="96">
        <v>0.8</v>
      </c>
      <c r="V95" s="96">
        <v>0.5</v>
      </c>
      <c r="W95" s="96">
        <v>0.5</v>
      </c>
      <c r="X95" s="96">
        <v>0.5</v>
      </c>
      <c r="Y95" s="96">
        <v>0.5</v>
      </c>
      <c r="Z95" s="96">
        <v>0.5</v>
      </c>
      <c r="AA95" s="96">
        <v>0.5</v>
      </c>
      <c r="AC95" s="75">
        <f t="shared" si="35"/>
        <v>0.8</v>
      </c>
      <c r="AD95" s="46">
        <f t="shared" si="36"/>
        <v>0.5</v>
      </c>
      <c r="AE95" s="46">
        <f t="shared" si="37"/>
        <v>15.000000000000002</v>
      </c>
      <c r="AF95" s="46"/>
    </row>
    <row r="96" spans="1:32" hidden="1" x14ac:dyDescent="0.25">
      <c r="A96" s="6"/>
      <c r="B96" s="6"/>
      <c r="C96" s="5" t="s">
        <v>2</v>
      </c>
      <c r="D96" s="101">
        <v>0.5</v>
      </c>
      <c r="E96" s="101">
        <v>0.5</v>
      </c>
      <c r="F96" s="101">
        <v>0.5</v>
      </c>
      <c r="G96" s="101">
        <v>0.5</v>
      </c>
      <c r="H96" s="101">
        <v>0.5</v>
      </c>
      <c r="I96" s="101">
        <v>0.5</v>
      </c>
      <c r="J96" s="101">
        <v>0.5</v>
      </c>
      <c r="K96" s="101">
        <v>0.5</v>
      </c>
      <c r="L96" s="101">
        <v>0.7</v>
      </c>
      <c r="M96" s="101">
        <v>0.7</v>
      </c>
      <c r="N96" s="101">
        <v>0.7</v>
      </c>
      <c r="O96" s="101">
        <v>0.7</v>
      </c>
      <c r="P96" s="101">
        <v>0.7</v>
      </c>
      <c r="Q96" s="101">
        <v>0.7</v>
      </c>
      <c r="R96" s="101">
        <v>0.7</v>
      </c>
      <c r="S96" s="101">
        <v>0.7</v>
      </c>
      <c r="T96" s="101">
        <v>0.5</v>
      </c>
      <c r="U96" s="101">
        <v>0.5</v>
      </c>
      <c r="V96" s="101">
        <v>0.5</v>
      </c>
      <c r="W96" s="101">
        <v>0.5</v>
      </c>
      <c r="X96" s="101">
        <v>0.5</v>
      </c>
      <c r="Y96" s="101">
        <v>0.5</v>
      </c>
      <c r="Z96" s="101">
        <v>0.5</v>
      </c>
      <c r="AA96" s="101">
        <v>0.5</v>
      </c>
      <c r="AC96" s="106">
        <f t="shared" si="35"/>
        <v>0.7</v>
      </c>
      <c r="AD96" s="50">
        <f t="shared" si="36"/>
        <v>0.5</v>
      </c>
      <c r="AE96" s="50">
        <f t="shared" si="37"/>
        <v>13.6</v>
      </c>
      <c r="AF96" s="50"/>
    </row>
    <row r="97" spans="1:32" hidden="1" x14ac:dyDescent="0.25">
      <c r="A97" s="7" t="s">
        <v>83</v>
      </c>
      <c r="C97" s="8" t="s">
        <v>82</v>
      </c>
      <c r="D97" s="96">
        <v>0.4</v>
      </c>
      <c r="E97" s="96">
        <v>0.4</v>
      </c>
      <c r="F97" s="96">
        <v>0.4</v>
      </c>
      <c r="G97" s="96">
        <v>0.4</v>
      </c>
      <c r="H97" s="96">
        <v>0.4</v>
      </c>
      <c r="I97" s="96">
        <v>0.4</v>
      </c>
      <c r="J97" s="96">
        <v>0.4</v>
      </c>
      <c r="K97" s="96">
        <v>0.7</v>
      </c>
      <c r="L97" s="96">
        <v>0.9</v>
      </c>
      <c r="M97" s="96">
        <v>0.9</v>
      </c>
      <c r="N97" s="96">
        <v>0.9</v>
      </c>
      <c r="O97" s="96">
        <v>0.9</v>
      </c>
      <c r="P97" s="96">
        <v>0.9</v>
      </c>
      <c r="Q97" s="96">
        <v>0.9</v>
      </c>
      <c r="R97" s="96">
        <v>0.9</v>
      </c>
      <c r="S97" s="96">
        <v>0.9</v>
      </c>
      <c r="T97" s="96">
        <v>0.6</v>
      </c>
      <c r="U97" s="96">
        <v>0.6</v>
      </c>
      <c r="V97" s="96">
        <v>0.6</v>
      </c>
      <c r="W97" s="96">
        <v>0.6</v>
      </c>
      <c r="X97" s="96">
        <v>0.6</v>
      </c>
      <c r="Y97" s="96">
        <v>0.6</v>
      </c>
      <c r="Z97" s="96">
        <v>0.6</v>
      </c>
      <c r="AA97" s="96">
        <v>0.4</v>
      </c>
      <c r="AC97" s="75">
        <f>MAX(D97:AA97)</f>
        <v>0.9</v>
      </c>
      <c r="AD97" s="46">
        <f>MIN(D97:AA97)</f>
        <v>0.4</v>
      </c>
      <c r="AE97" s="46">
        <f>SUM(D97:AA97)</f>
        <v>15.3</v>
      </c>
      <c r="AF97" s="39">
        <f>SUMPRODUCT(AE97:AE99,Notes!$C$49:$C$51)</f>
        <v>5169.1000000000004</v>
      </c>
    </row>
    <row r="98" spans="1:32" hidden="1" x14ac:dyDescent="0.25">
      <c r="C98" s="8" t="s">
        <v>1</v>
      </c>
      <c r="D98" s="96">
        <v>0.4</v>
      </c>
      <c r="E98" s="96">
        <v>0.4</v>
      </c>
      <c r="F98" s="96">
        <v>0.4</v>
      </c>
      <c r="G98" s="96">
        <v>0.4</v>
      </c>
      <c r="H98" s="96">
        <v>0.4</v>
      </c>
      <c r="I98" s="96">
        <v>0.4</v>
      </c>
      <c r="J98" s="96">
        <v>0.4</v>
      </c>
      <c r="K98" s="96">
        <v>0.5</v>
      </c>
      <c r="L98" s="96">
        <v>0.65</v>
      </c>
      <c r="M98" s="96">
        <v>0.65</v>
      </c>
      <c r="N98" s="96">
        <v>0.65</v>
      </c>
      <c r="O98" s="96">
        <v>0.65</v>
      </c>
      <c r="P98" s="96">
        <v>0.65</v>
      </c>
      <c r="Q98" s="96">
        <v>0.65</v>
      </c>
      <c r="R98" s="96">
        <v>0.65</v>
      </c>
      <c r="S98" s="96">
        <v>0.65</v>
      </c>
      <c r="T98" s="96">
        <v>0.65</v>
      </c>
      <c r="U98" s="96">
        <v>0.65</v>
      </c>
      <c r="V98" s="96">
        <v>0.4</v>
      </c>
      <c r="W98" s="96">
        <v>0.4</v>
      </c>
      <c r="X98" s="96">
        <v>0.4</v>
      </c>
      <c r="Y98" s="96">
        <v>0.4</v>
      </c>
      <c r="Z98" s="96">
        <v>0.4</v>
      </c>
      <c r="AA98" s="96">
        <v>0.4</v>
      </c>
      <c r="AC98" s="75">
        <f>MAX(D98:AA98)</f>
        <v>0.65</v>
      </c>
      <c r="AD98" s="46">
        <f>MIN(D98:AA98)</f>
        <v>0.4</v>
      </c>
      <c r="AE98" s="46">
        <f>SUM(D98:AA98)</f>
        <v>12.200000000000005</v>
      </c>
      <c r="AF98" s="46"/>
    </row>
    <row r="99" spans="1:32" hidden="1" x14ac:dyDescent="0.25">
      <c r="A99" s="6"/>
      <c r="B99" s="6"/>
      <c r="C99" s="5" t="s">
        <v>2</v>
      </c>
      <c r="D99" s="101">
        <v>0.4</v>
      </c>
      <c r="E99" s="101">
        <v>0.4</v>
      </c>
      <c r="F99" s="101">
        <v>0.4</v>
      </c>
      <c r="G99" s="101">
        <v>0.4</v>
      </c>
      <c r="H99" s="101">
        <v>0.4</v>
      </c>
      <c r="I99" s="101">
        <v>0.4</v>
      </c>
      <c r="J99" s="101">
        <v>0.4</v>
      </c>
      <c r="K99" s="101">
        <v>0.4</v>
      </c>
      <c r="L99" s="101">
        <v>0.6</v>
      </c>
      <c r="M99" s="101">
        <v>0.6</v>
      </c>
      <c r="N99" s="101">
        <v>0.6</v>
      </c>
      <c r="O99" s="101">
        <v>0.6</v>
      </c>
      <c r="P99" s="101">
        <v>0.6</v>
      </c>
      <c r="Q99" s="101">
        <v>0.6</v>
      </c>
      <c r="R99" s="101">
        <v>0.6</v>
      </c>
      <c r="S99" s="101">
        <v>0.6</v>
      </c>
      <c r="T99" s="101">
        <v>0.4</v>
      </c>
      <c r="U99" s="101">
        <v>0.4</v>
      </c>
      <c r="V99" s="101">
        <v>0.4</v>
      </c>
      <c r="W99" s="101">
        <v>0.4</v>
      </c>
      <c r="X99" s="101">
        <v>0.4</v>
      </c>
      <c r="Y99" s="101">
        <v>0.4</v>
      </c>
      <c r="Z99" s="101">
        <v>0.4</v>
      </c>
      <c r="AA99" s="101">
        <v>0.4</v>
      </c>
      <c r="AC99" s="106">
        <f>MAX(D99:AA99)</f>
        <v>0.6</v>
      </c>
      <c r="AD99" s="50">
        <f>MIN(D99:AA99)</f>
        <v>0.4</v>
      </c>
      <c r="AE99" s="50">
        <f>SUM(D99:AA99)</f>
        <v>11.2</v>
      </c>
      <c r="AF99" s="50"/>
    </row>
    <row r="100" spans="1:32" hidden="1" x14ac:dyDescent="0.25">
      <c r="A100" s="7" t="s">
        <v>35</v>
      </c>
      <c r="C100" s="8" t="s">
        <v>82</v>
      </c>
      <c r="D100" s="96">
        <v>0.25</v>
      </c>
      <c r="E100" s="96">
        <v>0.25</v>
      </c>
      <c r="F100" s="96">
        <v>0.25</v>
      </c>
      <c r="G100" s="96">
        <v>0.25</v>
      </c>
      <c r="H100" s="96">
        <v>0.25</v>
      </c>
      <c r="I100" s="96">
        <v>0.25</v>
      </c>
      <c r="J100" s="96">
        <v>0.25</v>
      </c>
      <c r="K100" s="96">
        <v>0.25</v>
      </c>
      <c r="L100" s="96">
        <v>0.25</v>
      </c>
      <c r="M100" s="96">
        <v>0.25</v>
      </c>
      <c r="N100" s="96">
        <v>0.25</v>
      </c>
      <c r="O100" s="96">
        <v>0.25</v>
      </c>
      <c r="P100" s="96">
        <v>0.25</v>
      </c>
      <c r="Q100" s="96">
        <v>0.25</v>
      </c>
      <c r="R100" s="96">
        <v>0.25</v>
      </c>
      <c r="S100" s="96">
        <v>0.25</v>
      </c>
      <c r="T100" s="96">
        <v>0.25</v>
      </c>
      <c r="U100" s="96">
        <v>0.25</v>
      </c>
      <c r="V100" s="96">
        <v>0.25</v>
      </c>
      <c r="W100" s="96">
        <v>0.25</v>
      </c>
      <c r="X100" s="96">
        <v>0.25</v>
      </c>
      <c r="Y100" s="96">
        <v>0.25</v>
      </c>
      <c r="Z100" s="96">
        <v>0.25</v>
      </c>
      <c r="AA100" s="96">
        <v>0.25</v>
      </c>
      <c r="AC100" s="75">
        <f t="shared" ref="AC100:AC102" si="38">MAX(D100:AA100)</f>
        <v>0.25</v>
      </c>
      <c r="AD100" s="46">
        <f t="shared" ref="AD100:AD102" si="39">MIN(D100:AA100)</f>
        <v>0.25</v>
      </c>
      <c r="AE100" s="46">
        <f t="shared" ref="AE100:AE102" si="40">SUM(D100:AA100)</f>
        <v>6</v>
      </c>
      <c r="AF100" s="39">
        <f>SUMPRODUCT(AE100:AE102,Notes!$C$49:$C$51)</f>
        <v>2190</v>
      </c>
    </row>
    <row r="101" spans="1:32" hidden="1" x14ac:dyDescent="0.25">
      <c r="C101" s="8" t="s">
        <v>1</v>
      </c>
      <c r="D101" s="96">
        <v>0.25</v>
      </c>
      <c r="E101" s="96">
        <v>0.25</v>
      </c>
      <c r="F101" s="96">
        <v>0.25</v>
      </c>
      <c r="G101" s="96">
        <v>0.25</v>
      </c>
      <c r="H101" s="96">
        <v>0.25</v>
      </c>
      <c r="I101" s="96">
        <v>0.25</v>
      </c>
      <c r="J101" s="96">
        <v>0.25</v>
      </c>
      <c r="K101" s="96">
        <v>0.25</v>
      </c>
      <c r="L101" s="96">
        <v>0.25</v>
      </c>
      <c r="M101" s="96">
        <v>0.25</v>
      </c>
      <c r="N101" s="96">
        <v>0.25</v>
      </c>
      <c r="O101" s="96">
        <v>0.25</v>
      </c>
      <c r="P101" s="96">
        <v>0.25</v>
      </c>
      <c r="Q101" s="96">
        <v>0.25</v>
      </c>
      <c r="R101" s="96">
        <v>0.25</v>
      </c>
      <c r="S101" s="96">
        <v>0.25</v>
      </c>
      <c r="T101" s="96">
        <v>0.25</v>
      </c>
      <c r="U101" s="96">
        <v>0.25</v>
      </c>
      <c r="V101" s="96">
        <v>0.25</v>
      </c>
      <c r="W101" s="96">
        <v>0.25</v>
      </c>
      <c r="X101" s="96">
        <v>0.25</v>
      </c>
      <c r="Y101" s="96">
        <v>0.25</v>
      </c>
      <c r="Z101" s="96">
        <v>0.25</v>
      </c>
      <c r="AA101" s="96">
        <v>0.25</v>
      </c>
      <c r="AC101" s="75">
        <f t="shared" si="38"/>
        <v>0.25</v>
      </c>
      <c r="AD101" s="46">
        <f t="shared" si="39"/>
        <v>0.25</v>
      </c>
      <c r="AE101" s="46">
        <f t="shared" si="40"/>
        <v>6</v>
      </c>
      <c r="AF101" s="46"/>
    </row>
    <row r="102" spans="1:32" hidden="1" x14ac:dyDescent="0.25">
      <c r="A102" s="6"/>
      <c r="B102" s="6"/>
      <c r="C102" s="5" t="s">
        <v>2</v>
      </c>
      <c r="D102" s="101">
        <v>0.25</v>
      </c>
      <c r="E102" s="101">
        <v>0.25</v>
      </c>
      <c r="F102" s="101">
        <v>0.25</v>
      </c>
      <c r="G102" s="101">
        <v>0.25</v>
      </c>
      <c r="H102" s="101">
        <v>0.25</v>
      </c>
      <c r="I102" s="101">
        <v>0.25</v>
      </c>
      <c r="J102" s="101">
        <v>0.25</v>
      </c>
      <c r="K102" s="101">
        <v>0.25</v>
      </c>
      <c r="L102" s="101">
        <v>0.25</v>
      </c>
      <c r="M102" s="101">
        <v>0.25</v>
      </c>
      <c r="N102" s="101">
        <v>0.25</v>
      </c>
      <c r="O102" s="101">
        <v>0.25</v>
      </c>
      <c r="P102" s="101">
        <v>0.25</v>
      </c>
      <c r="Q102" s="101">
        <v>0.25</v>
      </c>
      <c r="R102" s="101">
        <v>0.25</v>
      </c>
      <c r="S102" s="101">
        <v>0.25</v>
      </c>
      <c r="T102" s="101">
        <v>0.25</v>
      </c>
      <c r="U102" s="101">
        <v>0.25</v>
      </c>
      <c r="V102" s="101">
        <v>0.25</v>
      </c>
      <c r="W102" s="101">
        <v>0.25</v>
      </c>
      <c r="X102" s="101">
        <v>0.25</v>
      </c>
      <c r="Y102" s="101">
        <v>0.25</v>
      </c>
      <c r="Z102" s="101">
        <v>0.25</v>
      </c>
      <c r="AA102" s="101">
        <v>0.25</v>
      </c>
      <c r="AC102" s="106">
        <f t="shared" si="38"/>
        <v>0.25</v>
      </c>
      <c r="AD102" s="50">
        <f t="shared" si="39"/>
        <v>0.25</v>
      </c>
      <c r="AE102" s="50">
        <f t="shared" si="40"/>
        <v>6</v>
      </c>
      <c r="AF102" s="50"/>
    </row>
    <row r="103" spans="1:32" hidden="1" x14ac:dyDescent="0.25">
      <c r="A103" s="7" t="s">
        <v>84</v>
      </c>
      <c r="C103" s="8" t="s">
        <v>82</v>
      </c>
      <c r="D103" s="7">
        <v>75</v>
      </c>
      <c r="E103" s="7">
        <v>75</v>
      </c>
      <c r="F103" s="7">
        <v>75</v>
      </c>
      <c r="G103" s="7">
        <v>75</v>
      </c>
      <c r="H103" s="7">
        <v>75</v>
      </c>
      <c r="I103" s="7">
        <v>75</v>
      </c>
      <c r="J103" s="7">
        <v>75</v>
      </c>
      <c r="K103" s="7">
        <v>75</v>
      </c>
      <c r="L103" s="7">
        <v>75</v>
      </c>
      <c r="M103" s="7">
        <v>75</v>
      </c>
      <c r="N103" s="7">
        <v>75</v>
      </c>
      <c r="O103" s="7">
        <v>75</v>
      </c>
      <c r="P103" s="7">
        <v>75</v>
      </c>
      <c r="Q103" s="7">
        <v>75</v>
      </c>
      <c r="R103" s="7">
        <v>75</v>
      </c>
      <c r="S103" s="7">
        <v>75</v>
      </c>
      <c r="T103" s="7">
        <v>75</v>
      </c>
      <c r="U103" s="7">
        <v>75</v>
      </c>
      <c r="V103" s="7">
        <v>75</v>
      </c>
      <c r="W103" s="7">
        <v>75</v>
      </c>
      <c r="X103" s="7">
        <v>75</v>
      </c>
      <c r="Y103" s="7">
        <v>75</v>
      </c>
      <c r="Z103" s="7">
        <v>75</v>
      </c>
      <c r="AA103" s="7">
        <v>75</v>
      </c>
      <c r="AC103" s="76">
        <f t="shared" ref="AC103:AC108" si="41">MAX(D103:AA103)</f>
        <v>75</v>
      </c>
      <c r="AD103" s="42">
        <f t="shared" ref="AD103:AD108" si="42">MIN(D103:AA103)</f>
        <v>75</v>
      </c>
      <c r="AE103" s="43">
        <f t="shared" ref="AE103:AE108" si="43">AVERAGE(D103:AA103)</f>
        <v>75</v>
      </c>
    </row>
    <row r="104" spans="1:32" hidden="1" x14ac:dyDescent="0.25">
      <c r="C104" s="8" t="s">
        <v>1</v>
      </c>
      <c r="D104" s="7">
        <v>75</v>
      </c>
      <c r="E104" s="7">
        <v>75</v>
      </c>
      <c r="F104" s="7">
        <v>75</v>
      </c>
      <c r="G104" s="7">
        <v>75</v>
      </c>
      <c r="H104" s="7">
        <v>75</v>
      </c>
      <c r="I104" s="7">
        <v>75</v>
      </c>
      <c r="J104" s="7">
        <v>75</v>
      </c>
      <c r="K104" s="7">
        <v>75</v>
      </c>
      <c r="L104" s="7">
        <v>75</v>
      </c>
      <c r="M104" s="7">
        <v>75</v>
      </c>
      <c r="N104" s="7">
        <v>75</v>
      </c>
      <c r="O104" s="7">
        <v>75</v>
      </c>
      <c r="P104" s="7">
        <v>75</v>
      </c>
      <c r="Q104" s="7">
        <v>75</v>
      </c>
      <c r="R104" s="7">
        <v>75</v>
      </c>
      <c r="S104" s="7">
        <v>75</v>
      </c>
      <c r="T104" s="7">
        <v>75</v>
      </c>
      <c r="U104" s="7">
        <v>75</v>
      </c>
      <c r="V104" s="7">
        <v>75</v>
      </c>
      <c r="W104" s="7">
        <v>75</v>
      </c>
      <c r="X104" s="7">
        <v>75</v>
      </c>
      <c r="Y104" s="7">
        <v>75</v>
      </c>
      <c r="Z104" s="7">
        <v>75</v>
      </c>
      <c r="AA104" s="7">
        <v>75</v>
      </c>
      <c r="AC104" s="76">
        <f t="shared" si="41"/>
        <v>75</v>
      </c>
      <c r="AD104" s="42">
        <f t="shared" si="42"/>
        <v>75</v>
      </c>
      <c r="AE104" s="43">
        <f t="shared" si="43"/>
        <v>75</v>
      </c>
    </row>
    <row r="105" spans="1:32" hidden="1" x14ac:dyDescent="0.25">
      <c r="A105" s="6"/>
      <c r="B105" s="6"/>
      <c r="C105" s="5" t="s">
        <v>2</v>
      </c>
      <c r="D105" s="6">
        <v>75</v>
      </c>
      <c r="E105" s="6">
        <v>75</v>
      </c>
      <c r="F105" s="6">
        <v>75</v>
      </c>
      <c r="G105" s="6">
        <v>75</v>
      </c>
      <c r="H105" s="6">
        <v>75</v>
      </c>
      <c r="I105" s="6">
        <v>75</v>
      </c>
      <c r="J105" s="6">
        <v>75</v>
      </c>
      <c r="K105" s="6">
        <v>75</v>
      </c>
      <c r="L105" s="6">
        <v>75</v>
      </c>
      <c r="M105" s="6">
        <v>75</v>
      </c>
      <c r="N105" s="6">
        <v>75</v>
      </c>
      <c r="O105" s="6">
        <v>75</v>
      </c>
      <c r="P105" s="6">
        <v>75</v>
      </c>
      <c r="Q105" s="6">
        <v>75</v>
      </c>
      <c r="R105" s="6">
        <v>75</v>
      </c>
      <c r="S105" s="6">
        <v>75</v>
      </c>
      <c r="T105" s="6">
        <v>75</v>
      </c>
      <c r="U105" s="6">
        <v>75</v>
      </c>
      <c r="V105" s="6">
        <v>75</v>
      </c>
      <c r="W105" s="6">
        <v>75</v>
      </c>
      <c r="X105" s="6">
        <v>75</v>
      </c>
      <c r="Y105" s="6">
        <v>75</v>
      </c>
      <c r="Z105" s="6">
        <v>75</v>
      </c>
      <c r="AA105" s="6">
        <v>75</v>
      </c>
      <c r="AC105" s="109">
        <f t="shared" si="41"/>
        <v>75</v>
      </c>
      <c r="AD105" s="86">
        <f t="shared" si="42"/>
        <v>75</v>
      </c>
      <c r="AE105" s="110">
        <f t="shared" si="43"/>
        <v>75</v>
      </c>
      <c r="AF105" s="37"/>
    </row>
    <row r="106" spans="1:32" hidden="1" x14ac:dyDescent="0.25">
      <c r="A106" s="7" t="s">
        <v>110</v>
      </c>
      <c r="C106" s="8" t="s">
        <v>82</v>
      </c>
      <c r="D106" s="7">
        <v>70</v>
      </c>
      <c r="E106" s="7">
        <v>70</v>
      </c>
      <c r="F106" s="7">
        <v>70</v>
      </c>
      <c r="G106" s="7">
        <v>70</v>
      </c>
      <c r="H106" s="7">
        <v>70</v>
      </c>
      <c r="I106" s="7">
        <v>70</v>
      </c>
      <c r="J106" s="7">
        <v>70</v>
      </c>
      <c r="K106" s="7">
        <v>70</v>
      </c>
      <c r="L106" s="7">
        <v>70</v>
      </c>
      <c r="M106" s="7">
        <v>70</v>
      </c>
      <c r="N106" s="7">
        <v>70</v>
      </c>
      <c r="O106" s="7">
        <v>70</v>
      </c>
      <c r="P106" s="7">
        <v>70</v>
      </c>
      <c r="Q106" s="7">
        <v>70</v>
      </c>
      <c r="R106" s="7">
        <v>70</v>
      </c>
      <c r="S106" s="7">
        <v>70</v>
      </c>
      <c r="T106" s="7">
        <v>70</v>
      </c>
      <c r="U106" s="7">
        <v>70</v>
      </c>
      <c r="V106" s="7">
        <v>70</v>
      </c>
      <c r="W106" s="7">
        <v>70</v>
      </c>
      <c r="X106" s="7">
        <v>70</v>
      </c>
      <c r="Y106" s="7">
        <v>70</v>
      </c>
      <c r="Z106" s="7">
        <v>70</v>
      </c>
      <c r="AA106" s="7">
        <v>70</v>
      </c>
      <c r="AC106" s="76">
        <f t="shared" si="41"/>
        <v>70</v>
      </c>
      <c r="AD106" s="42">
        <f t="shared" si="42"/>
        <v>70</v>
      </c>
      <c r="AE106" s="43">
        <f t="shared" si="43"/>
        <v>70</v>
      </c>
    </row>
    <row r="107" spans="1:32" hidden="1" x14ac:dyDescent="0.25">
      <c r="C107" s="8" t="s">
        <v>1</v>
      </c>
      <c r="D107" s="7">
        <v>70</v>
      </c>
      <c r="E107" s="7">
        <v>70</v>
      </c>
      <c r="F107" s="7">
        <v>70</v>
      </c>
      <c r="G107" s="7">
        <v>70</v>
      </c>
      <c r="H107" s="7">
        <v>70</v>
      </c>
      <c r="I107" s="7">
        <v>70</v>
      </c>
      <c r="J107" s="7">
        <v>70</v>
      </c>
      <c r="K107" s="7">
        <v>70</v>
      </c>
      <c r="L107" s="7">
        <v>70</v>
      </c>
      <c r="M107" s="7">
        <v>70</v>
      </c>
      <c r="N107" s="7">
        <v>70</v>
      </c>
      <c r="O107" s="7">
        <v>70</v>
      </c>
      <c r="P107" s="7">
        <v>70</v>
      </c>
      <c r="Q107" s="7">
        <v>70</v>
      </c>
      <c r="R107" s="7">
        <v>70</v>
      </c>
      <c r="S107" s="7">
        <v>70</v>
      </c>
      <c r="T107" s="7">
        <v>70</v>
      </c>
      <c r="U107" s="7">
        <v>70</v>
      </c>
      <c r="V107" s="7">
        <v>70</v>
      </c>
      <c r="W107" s="7">
        <v>70</v>
      </c>
      <c r="X107" s="7">
        <v>70</v>
      </c>
      <c r="Y107" s="7">
        <v>70</v>
      </c>
      <c r="Z107" s="7">
        <v>70</v>
      </c>
      <c r="AA107" s="7">
        <v>70</v>
      </c>
      <c r="AC107" s="76">
        <f t="shared" si="41"/>
        <v>70</v>
      </c>
      <c r="AD107" s="42">
        <f t="shared" si="42"/>
        <v>70</v>
      </c>
      <c r="AE107" s="43">
        <f t="shared" si="43"/>
        <v>70</v>
      </c>
    </row>
    <row r="108" spans="1:32" hidden="1" x14ac:dyDescent="0.25">
      <c r="A108" s="6"/>
      <c r="B108" s="6"/>
      <c r="C108" s="5" t="s">
        <v>2</v>
      </c>
      <c r="D108" s="6">
        <v>70</v>
      </c>
      <c r="E108" s="6">
        <v>70</v>
      </c>
      <c r="F108" s="6">
        <v>70</v>
      </c>
      <c r="G108" s="6">
        <v>70</v>
      </c>
      <c r="H108" s="6">
        <v>70</v>
      </c>
      <c r="I108" s="6">
        <v>70</v>
      </c>
      <c r="J108" s="6">
        <v>70</v>
      </c>
      <c r="K108" s="6">
        <v>70</v>
      </c>
      <c r="L108" s="6">
        <v>70</v>
      </c>
      <c r="M108" s="6">
        <v>70</v>
      </c>
      <c r="N108" s="6">
        <v>70</v>
      </c>
      <c r="O108" s="6">
        <v>70</v>
      </c>
      <c r="P108" s="6">
        <v>70</v>
      </c>
      <c r="Q108" s="6">
        <v>70</v>
      </c>
      <c r="R108" s="6">
        <v>70</v>
      </c>
      <c r="S108" s="6">
        <v>70</v>
      </c>
      <c r="T108" s="6">
        <v>70</v>
      </c>
      <c r="U108" s="6">
        <v>70</v>
      </c>
      <c r="V108" s="6">
        <v>70</v>
      </c>
      <c r="W108" s="6">
        <v>70</v>
      </c>
      <c r="X108" s="6">
        <v>70</v>
      </c>
      <c r="Y108" s="6">
        <v>70</v>
      </c>
      <c r="Z108" s="6">
        <v>70</v>
      </c>
      <c r="AA108" s="6">
        <v>70</v>
      </c>
      <c r="AC108" s="109">
        <f t="shared" si="41"/>
        <v>70</v>
      </c>
      <c r="AD108" s="86">
        <f t="shared" si="42"/>
        <v>70</v>
      </c>
      <c r="AE108" s="110">
        <f t="shared" si="43"/>
        <v>70</v>
      </c>
      <c r="AF108" s="37"/>
    </row>
    <row r="109" spans="1:32" hidden="1" x14ac:dyDescent="0.25"/>
    <row r="110" spans="1:32" hidden="1" x14ac:dyDescent="0.25">
      <c r="A110" s="20" t="s">
        <v>112</v>
      </c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C110" s="37"/>
      <c r="AD110" s="37"/>
      <c r="AE110" s="37"/>
      <c r="AF110" s="37"/>
    </row>
    <row r="111" spans="1:32" hidden="1" x14ac:dyDescent="0.25">
      <c r="A111" s="7" t="s">
        <v>89</v>
      </c>
      <c r="B111" s="7" t="s">
        <v>29</v>
      </c>
      <c r="C111" s="8" t="s">
        <v>47</v>
      </c>
      <c r="D111" s="96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0.1</v>
      </c>
      <c r="L111" s="96">
        <v>0.5</v>
      </c>
      <c r="M111" s="96">
        <v>0.8</v>
      </c>
      <c r="N111" s="96">
        <v>0.8</v>
      </c>
      <c r="O111" s="96">
        <v>0.8</v>
      </c>
      <c r="P111" s="96">
        <v>0.8</v>
      </c>
      <c r="Q111" s="96">
        <v>0.8</v>
      </c>
      <c r="R111" s="96">
        <v>0.8</v>
      </c>
      <c r="S111" s="96">
        <v>0.8</v>
      </c>
      <c r="T111" s="96">
        <v>0.8</v>
      </c>
      <c r="U111" s="96">
        <v>0.5</v>
      </c>
      <c r="V111" s="96">
        <v>0.3</v>
      </c>
      <c r="W111" s="96">
        <v>0.3</v>
      </c>
      <c r="X111" s="96">
        <v>0.2</v>
      </c>
      <c r="Y111" s="96">
        <v>0.2</v>
      </c>
      <c r="Z111" s="96">
        <v>0</v>
      </c>
      <c r="AA111" s="96">
        <v>0</v>
      </c>
      <c r="AC111" s="75">
        <f t="shared" ref="AC111:AC125" si="44">MAX(D111:AA111)</f>
        <v>0.8</v>
      </c>
      <c r="AD111" s="46">
        <f t="shared" ref="AD111:AD125" si="45">MIN(D111:AA111)</f>
        <v>0</v>
      </c>
      <c r="AE111" s="46">
        <f t="shared" ref="AE111:AE125" si="46">SUM(D111:AA111)</f>
        <v>8.4999999999999982</v>
      </c>
      <c r="AF111" s="39">
        <f>SUMPRODUCT(AE111:AE113,Notes!$C$49:$C$51)</f>
        <v>2355.8999999999996</v>
      </c>
    </row>
    <row r="112" spans="1:32" hidden="1" x14ac:dyDescent="0.25">
      <c r="C112" s="8" t="s">
        <v>48</v>
      </c>
      <c r="D112" s="96">
        <v>0</v>
      </c>
      <c r="E112" s="96">
        <v>0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v>0.1</v>
      </c>
      <c r="L112" s="96">
        <v>0.3</v>
      </c>
      <c r="M112" s="96">
        <v>0.4</v>
      </c>
      <c r="N112" s="96">
        <v>0.4</v>
      </c>
      <c r="O112" s="96">
        <v>0.4</v>
      </c>
      <c r="P112" s="96">
        <v>0.4</v>
      </c>
      <c r="Q112" s="96">
        <v>0.4</v>
      </c>
      <c r="R112" s="96">
        <v>0.4</v>
      </c>
      <c r="S112" s="96">
        <v>0.4</v>
      </c>
      <c r="T112" s="96">
        <v>0.4</v>
      </c>
      <c r="U112" s="96">
        <v>0.1</v>
      </c>
      <c r="V112" s="96">
        <v>0.1</v>
      </c>
      <c r="W112" s="96">
        <v>0</v>
      </c>
      <c r="X112" s="96">
        <v>0</v>
      </c>
      <c r="Y112" s="96">
        <v>0</v>
      </c>
      <c r="Z112" s="96">
        <v>0</v>
      </c>
      <c r="AA112" s="96">
        <v>0</v>
      </c>
      <c r="AC112" s="75">
        <f t="shared" si="44"/>
        <v>0.4</v>
      </c>
      <c r="AD112" s="46">
        <f t="shared" si="45"/>
        <v>0</v>
      </c>
      <c r="AE112" s="46">
        <f t="shared" si="46"/>
        <v>3.8</v>
      </c>
      <c r="AF112" s="46"/>
    </row>
    <row r="113" spans="1:32" hidden="1" x14ac:dyDescent="0.25">
      <c r="A113" s="6"/>
      <c r="B113" s="6"/>
      <c r="C113" s="5" t="s">
        <v>49</v>
      </c>
      <c r="D113" s="101">
        <v>0</v>
      </c>
      <c r="E113" s="101">
        <v>0</v>
      </c>
      <c r="F113" s="101">
        <v>0</v>
      </c>
      <c r="G113" s="101">
        <v>0</v>
      </c>
      <c r="H113" s="101">
        <v>0</v>
      </c>
      <c r="I113" s="101">
        <v>0</v>
      </c>
      <c r="J113" s="101">
        <v>0</v>
      </c>
      <c r="K113" s="101">
        <v>0</v>
      </c>
      <c r="L113" s="101">
        <v>0.05</v>
      </c>
      <c r="M113" s="101">
        <v>0.05</v>
      </c>
      <c r="N113" s="101">
        <v>0.05</v>
      </c>
      <c r="O113" s="101">
        <v>0.05</v>
      </c>
      <c r="P113" s="101">
        <v>0.05</v>
      </c>
      <c r="Q113" s="101">
        <v>0.05</v>
      </c>
      <c r="R113" s="101">
        <v>0.05</v>
      </c>
      <c r="S113" s="101">
        <v>0.05</v>
      </c>
      <c r="T113" s="101">
        <v>0</v>
      </c>
      <c r="U113" s="101">
        <v>0</v>
      </c>
      <c r="V113" s="101">
        <v>0</v>
      </c>
      <c r="W113" s="101">
        <v>0</v>
      </c>
      <c r="X113" s="101">
        <v>0</v>
      </c>
      <c r="Y113" s="101">
        <v>0</v>
      </c>
      <c r="Z113" s="101">
        <v>0</v>
      </c>
      <c r="AA113" s="101">
        <v>0</v>
      </c>
      <c r="AC113" s="106">
        <f t="shared" si="44"/>
        <v>0.05</v>
      </c>
      <c r="AD113" s="50">
        <f t="shared" si="45"/>
        <v>0</v>
      </c>
      <c r="AE113" s="50">
        <f t="shared" si="46"/>
        <v>0.39999999999999997</v>
      </c>
      <c r="AF113" s="50"/>
    </row>
    <row r="114" spans="1:32" hidden="1" x14ac:dyDescent="0.25">
      <c r="A114" s="7" t="s">
        <v>90</v>
      </c>
      <c r="B114" s="7" t="s">
        <v>29</v>
      </c>
      <c r="C114" s="8" t="s">
        <v>47</v>
      </c>
      <c r="D114" s="96">
        <v>0.1</v>
      </c>
      <c r="E114" s="96">
        <v>0.1</v>
      </c>
      <c r="F114" s="96">
        <v>0.1</v>
      </c>
      <c r="G114" s="96">
        <v>0.1</v>
      </c>
      <c r="H114" s="96">
        <v>0.1</v>
      </c>
      <c r="I114" s="96">
        <v>0.1</v>
      </c>
      <c r="J114" s="96">
        <v>0.1</v>
      </c>
      <c r="K114" s="96">
        <v>0.5</v>
      </c>
      <c r="L114" s="96">
        <v>0.9</v>
      </c>
      <c r="M114" s="96">
        <v>0.9</v>
      </c>
      <c r="N114" s="96">
        <v>0.9</v>
      </c>
      <c r="O114" s="96">
        <v>0.9</v>
      </c>
      <c r="P114" s="96">
        <v>0.9</v>
      </c>
      <c r="Q114" s="96">
        <v>0.9</v>
      </c>
      <c r="R114" s="96">
        <v>0.9</v>
      </c>
      <c r="S114" s="96">
        <v>0.9</v>
      </c>
      <c r="T114" s="96">
        <v>0.3</v>
      </c>
      <c r="U114" s="96">
        <v>0.3</v>
      </c>
      <c r="V114" s="96">
        <v>0.3</v>
      </c>
      <c r="W114" s="96">
        <v>0.3</v>
      </c>
      <c r="X114" s="96">
        <v>0.3</v>
      </c>
      <c r="Y114" s="96">
        <v>0.3</v>
      </c>
      <c r="Z114" s="96">
        <v>0.3</v>
      </c>
      <c r="AA114" s="96">
        <v>0.1</v>
      </c>
      <c r="AC114" s="75">
        <f t="shared" si="44"/>
        <v>0.9</v>
      </c>
      <c r="AD114" s="46">
        <f t="shared" si="45"/>
        <v>0.1</v>
      </c>
      <c r="AE114" s="46">
        <f t="shared" si="46"/>
        <v>10.600000000000005</v>
      </c>
      <c r="AF114" s="39">
        <f>SUMPRODUCT(AE114:AE116,Notes!$C$49:$C$51)</f>
        <v>3045.8000000000011</v>
      </c>
    </row>
    <row r="115" spans="1:32" hidden="1" x14ac:dyDescent="0.25">
      <c r="C115" s="8" t="s">
        <v>48</v>
      </c>
      <c r="D115" s="96">
        <v>0.1</v>
      </c>
      <c r="E115" s="96">
        <v>0.1</v>
      </c>
      <c r="F115" s="96">
        <v>0.1</v>
      </c>
      <c r="G115" s="96">
        <v>0.1</v>
      </c>
      <c r="H115" s="96">
        <v>0.1</v>
      </c>
      <c r="I115" s="96">
        <v>0.1</v>
      </c>
      <c r="J115" s="96">
        <v>0.1</v>
      </c>
      <c r="K115" s="96">
        <v>0.2</v>
      </c>
      <c r="L115" s="96">
        <v>0.4</v>
      </c>
      <c r="M115" s="96">
        <v>0.4</v>
      </c>
      <c r="N115" s="96">
        <v>0.4</v>
      </c>
      <c r="O115" s="96">
        <v>0.4</v>
      </c>
      <c r="P115" s="96">
        <v>0.4</v>
      </c>
      <c r="Q115" s="96">
        <v>0.4</v>
      </c>
      <c r="R115" s="96">
        <v>0.4</v>
      </c>
      <c r="S115" s="96">
        <v>0.4</v>
      </c>
      <c r="T115" s="96">
        <v>0.4</v>
      </c>
      <c r="U115" s="96">
        <v>0.4</v>
      </c>
      <c r="V115" s="96">
        <v>0.1</v>
      </c>
      <c r="W115" s="96">
        <v>0.1</v>
      </c>
      <c r="X115" s="96">
        <v>0.1</v>
      </c>
      <c r="Y115" s="96">
        <v>0.1</v>
      </c>
      <c r="Z115" s="96">
        <v>0.1</v>
      </c>
      <c r="AA115" s="96">
        <v>0.1</v>
      </c>
      <c r="AC115" s="75">
        <f t="shared" si="44"/>
        <v>0.4</v>
      </c>
      <c r="AD115" s="46">
        <f t="shared" si="45"/>
        <v>0.1</v>
      </c>
      <c r="AE115" s="46">
        <f t="shared" si="46"/>
        <v>5.4999999999999982</v>
      </c>
      <c r="AF115" s="46"/>
    </row>
    <row r="116" spans="1:32" hidden="1" x14ac:dyDescent="0.25">
      <c r="A116" s="6"/>
      <c r="B116" s="6"/>
      <c r="C116" s="5" t="s">
        <v>49</v>
      </c>
      <c r="D116" s="101">
        <v>0.05</v>
      </c>
      <c r="E116" s="101">
        <v>0.05</v>
      </c>
      <c r="F116" s="101">
        <v>0.05</v>
      </c>
      <c r="G116" s="101">
        <v>0.05</v>
      </c>
      <c r="H116" s="101">
        <v>0.05</v>
      </c>
      <c r="I116" s="101">
        <v>0.05</v>
      </c>
      <c r="J116" s="101">
        <v>0.05</v>
      </c>
      <c r="K116" s="101">
        <v>0.05</v>
      </c>
      <c r="L116" s="101">
        <v>0.1</v>
      </c>
      <c r="M116" s="101">
        <v>0.1</v>
      </c>
      <c r="N116" s="101">
        <v>0.1</v>
      </c>
      <c r="O116" s="101">
        <v>0.1</v>
      </c>
      <c r="P116" s="101">
        <v>0.1</v>
      </c>
      <c r="Q116" s="101">
        <v>0.1</v>
      </c>
      <c r="R116" s="101">
        <v>0.1</v>
      </c>
      <c r="S116" s="101">
        <v>0.1</v>
      </c>
      <c r="T116" s="101">
        <v>0.05</v>
      </c>
      <c r="U116" s="101">
        <v>0.05</v>
      </c>
      <c r="V116" s="101">
        <v>0.05</v>
      </c>
      <c r="W116" s="101">
        <v>0.05</v>
      </c>
      <c r="X116" s="101">
        <v>0.05</v>
      </c>
      <c r="Y116" s="101">
        <v>0.05</v>
      </c>
      <c r="Z116" s="101">
        <v>0.05</v>
      </c>
      <c r="AA116" s="101">
        <v>0.05</v>
      </c>
      <c r="AC116" s="106">
        <f t="shared" si="44"/>
        <v>0.1</v>
      </c>
      <c r="AD116" s="50">
        <f t="shared" si="45"/>
        <v>0.05</v>
      </c>
      <c r="AE116" s="50">
        <f t="shared" si="46"/>
        <v>1.6000000000000003</v>
      </c>
      <c r="AF116" s="50"/>
    </row>
    <row r="117" spans="1:32" hidden="1" x14ac:dyDescent="0.25">
      <c r="A117" s="7" t="s">
        <v>91</v>
      </c>
      <c r="B117" s="7" t="s">
        <v>56</v>
      </c>
      <c r="C117" s="8" t="s">
        <v>47</v>
      </c>
      <c r="D117" s="7">
        <v>1</v>
      </c>
      <c r="E117" s="7">
        <v>1</v>
      </c>
      <c r="F117" s="7">
        <v>1</v>
      </c>
      <c r="G117" s="7">
        <v>1</v>
      </c>
      <c r="H117" s="7">
        <v>1</v>
      </c>
      <c r="I117" s="7">
        <v>1</v>
      </c>
      <c r="J117" s="7">
        <v>1</v>
      </c>
      <c r="K117" s="7">
        <v>1</v>
      </c>
      <c r="L117" s="7">
        <v>1</v>
      </c>
      <c r="M117" s="7">
        <v>1</v>
      </c>
      <c r="N117" s="7">
        <v>1</v>
      </c>
      <c r="O117" s="7">
        <v>1</v>
      </c>
      <c r="P117" s="7">
        <v>1</v>
      </c>
      <c r="Q117" s="7">
        <v>1</v>
      </c>
      <c r="R117" s="7">
        <v>1</v>
      </c>
      <c r="S117" s="7">
        <v>1</v>
      </c>
      <c r="T117" s="7">
        <v>1</v>
      </c>
      <c r="U117" s="7">
        <v>1</v>
      </c>
      <c r="V117" s="7">
        <v>1</v>
      </c>
      <c r="W117" s="7">
        <v>1</v>
      </c>
      <c r="X117" s="7">
        <v>1</v>
      </c>
      <c r="Y117" s="7">
        <v>1</v>
      </c>
      <c r="Z117" s="7">
        <v>1</v>
      </c>
      <c r="AA117" s="7">
        <v>1</v>
      </c>
      <c r="AC117" s="75">
        <f t="shared" si="44"/>
        <v>1</v>
      </c>
      <c r="AD117" s="46">
        <f t="shared" si="45"/>
        <v>1</v>
      </c>
      <c r="AE117" s="46">
        <f t="shared" si="46"/>
        <v>24</v>
      </c>
      <c r="AF117" s="39">
        <f>SUMPRODUCT(AE117:AE119,Notes!$C$49:$C$51)</f>
        <v>8760</v>
      </c>
    </row>
    <row r="118" spans="1:32" hidden="1" x14ac:dyDescent="0.25">
      <c r="C118" s="8" t="s">
        <v>48</v>
      </c>
      <c r="D118" s="7">
        <v>1</v>
      </c>
      <c r="E118" s="7">
        <v>1</v>
      </c>
      <c r="F118" s="7">
        <v>1</v>
      </c>
      <c r="G118" s="7">
        <v>1</v>
      </c>
      <c r="H118" s="7">
        <v>1</v>
      </c>
      <c r="I118" s="7">
        <v>1</v>
      </c>
      <c r="J118" s="7">
        <v>1</v>
      </c>
      <c r="K118" s="7">
        <v>1</v>
      </c>
      <c r="L118" s="7">
        <v>1</v>
      </c>
      <c r="M118" s="7">
        <v>1</v>
      </c>
      <c r="N118" s="7">
        <v>1</v>
      </c>
      <c r="O118" s="7">
        <v>1</v>
      </c>
      <c r="P118" s="7">
        <v>1</v>
      </c>
      <c r="Q118" s="7">
        <v>1</v>
      </c>
      <c r="R118" s="7">
        <v>1</v>
      </c>
      <c r="S118" s="7">
        <v>1</v>
      </c>
      <c r="T118" s="7">
        <v>1</v>
      </c>
      <c r="U118" s="7">
        <v>1</v>
      </c>
      <c r="V118" s="7">
        <v>1</v>
      </c>
      <c r="W118" s="7">
        <v>1</v>
      </c>
      <c r="X118" s="7">
        <v>1</v>
      </c>
      <c r="Y118" s="7">
        <v>1</v>
      </c>
      <c r="Z118" s="7">
        <v>1</v>
      </c>
      <c r="AA118" s="7">
        <v>1</v>
      </c>
      <c r="AC118" s="75">
        <f t="shared" si="44"/>
        <v>1</v>
      </c>
      <c r="AD118" s="46">
        <f t="shared" si="45"/>
        <v>1</v>
      </c>
      <c r="AE118" s="46">
        <f t="shared" si="46"/>
        <v>24</v>
      </c>
      <c r="AF118" s="46"/>
    </row>
    <row r="119" spans="1:32" hidden="1" x14ac:dyDescent="0.25">
      <c r="A119" s="6"/>
      <c r="B119" s="6"/>
      <c r="C119" s="5" t="s">
        <v>49</v>
      </c>
      <c r="D119" s="6">
        <v>1</v>
      </c>
      <c r="E119" s="6">
        <v>1</v>
      </c>
      <c r="F119" s="6">
        <v>1</v>
      </c>
      <c r="G119" s="6">
        <v>1</v>
      </c>
      <c r="H119" s="6">
        <v>1</v>
      </c>
      <c r="I119" s="6">
        <v>1</v>
      </c>
      <c r="J119" s="6">
        <v>1</v>
      </c>
      <c r="K119" s="6">
        <v>1</v>
      </c>
      <c r="L119" s="6">
        <v>1</v>
      </c>
      <c r="M119" s="6">
        <v>1</v>
      </c>
      <c r="N119" s="6">
        <v>1</v>
      </c>
      <c r="O119" s="6">
        <v>1</v>
      </c>
      <c r="P119" s="6">
        <v>1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C119" s="106">
        <f t="shared" si="44"/>
        <v>1</v>
      </c>
      <c r="AD119" s="50">
        <f t="shared" si="45"/>
        <v>1</v>
      </c>
      <c r="AE119" s="50">
        <f t="shared" si="46"/>
        <v>24</v>
      </c>
      <c r="AF119" s="50"/>
    </row>
    <row r="120" spans="1:32" hidden="1" x14ac:dyDescent="0.25">
      <c r="A120" s="7" t="s">
        <v>92</v>
      </c>
      <c r="B120" s="7" t="s">
        <v>29</v>
      </c>
      <c r="C120" s="8" t="s">
        <v>47</v>
      </c>
      <c r="D120" s="96">
        <v>0.01</v>
      </c>
      <c r="E120" s="96">
        <v>0.01</v>
      </c>
      <c r="F120" s="96">
        <v>0.01</v>
      </c>
      <c r="G120" s="96">
        <v>0.01</v>
      </c>
      <c r="H120" s="96">
        <v>0.01</v>
      </c>
      <c r="I120" s="96">
        <v>0.01</v>
      </c>
      <c r="J120" s="96">
        <v>0.01</v>
      </c>
      <c r="K120" s="96">
        <v>0.17</v>
      </c>
      <c r="L120" s="96">
        <v>0.57999999999999996</v>
      </c>
      <c r="M120" s="96">
        <v>0.66</v>
      </c>
      <c r="N120" s="96">
        <v>0.78</v>
      </c>
      <c r="O120" s="96">
        <v>0.82</v>
      </c>
      <c r="P120" s="96">
        <v>0.71</v>
      </c>
      <c r="Q120" s="96">
        <v>0.82</v>
      </c>
      <c r="R120" s="96">
        <v>0.78</v>
      </c>
      <c r="S120" s="96">
        <v>0.74</v>
      </c>
      <c r="T120" s="96">
        <v>0.63</v>
      </c>
      <c r="U120" s="96">
        <v>0.41</v>
      </c>
      <c r="V120" s="96">
        <v>0.18</v>
      </c>
      <c r="W120" s="96">
        <v>0.18</v>
      </c>
      <c r="X120" s="96">
        <v>0.18</v>
      </c>
      <c r="Y120" s="96">
        <v>0.1</v>
      </c>
      <c r="Z120" s="96">
        <v>0.01</v>
      </c>
      <c r="AA120" s="96">
        <v>0.01</v>
      </c>
      <c r="AC120" s="75">
        <f t="shared" si="44"/>
        <v>0.82</v>
      </c>
      <c r="AD120" s="46">
        <f t="shared" si="45"/>
        <v>0.01</v>
      </c>
      <c r="AE120" s="46">
        <f t="shared" si="46"/>
        <v>7.8299999999999983</v>
      </c>
      <c r="AF120" s="39">
        <f>SUMPRODUCT(AE120:AE122,Notes!$C$49:$C$51)</f>
        <v>2109.6899999999996</v>
      </c>
    </row>
    <row r="121" spans="1:32" hidden="1" x14ac:dyDescent="0.25">
      <c r="C121" s="8" t="s">
        <v>48</v>
      </c>
      <c r="D121" s="96">
        <v>0.01</v>
      </c>
      <c r="E121" s="96">
        <v>0.01</v>
      </c>
      <c r="F121" s="96">
        <v>0.01</v>
      </c>
      <c r="G121" s="96">
        <v>0.01</v>
      </c>
      <c r="H121" s="96">
        <v>0.01</v>
      </c>
      <c r="I121" s="96">
        <v>0.01</v>
      </c>
      <c r="J121" s="96">
        <v>0.01</v>
      </c>
      <c r="K121" s="96">
        <v>0.01</v>
      </c>
      <c r="L121" s="96">
        <v>0.2</v>
      </c>
      <c r="M121" s="96">
        <v>0.28000000000000003</v>
      </c>
      <c r="N121" s="96">
        <v>0.3</v>
      </c>
      <c r="O121" s="96">
        <v>0.3</v>
      </c>
      <c r="P121" s="96">
        <v>0.24</v>
      </c>
      <c r="Q121" s="96">
        <v>0.24</v>
      </c>
      <c r="R121" s="96">
        <v>0.23</v>
      </c>
      <c r="S121" s="96">
        <v>0.23</v>
      </c>
      <c r="T121" s="96">
        <v>0.23</v>
      </c>
      <c r="U121" s="96">
        <v>0.1</v>
      </c>
      <c r="V121" s="96">
        <v>0.01</v>
      </c>
      <c r="W121" s="96">
        <v>0.01</v>
      </c>
      <c r="X121" s="96">
        <v>0.01</v>
      </c>
      <c r="Y121" s="96">
        <v>0.01</v>
      </c>
      <c r="Z121" s="96">
        <v>0.01</v>
      </c>
      <c r="AA121" s="96">
        <v>0.01</v>
      </c>
      <c r="AC121" s="75">
        <f t="shared" si="44"/>
        <v>0.3</v>
      </c>
      <c r="AD121" s="46">
        <f t="shared" si="45"/>
        <v>0.01</v>
      </c>
      <c r="AE121" s="46">
        <f t="shared" si="46"/>
        <v>2.4899999999999989</v>
      </c>
      <c r="AF121" s="46"/>
    </row>
    <row r="122" spans="1:32" hidden="1" x14ac:dyDescent="0.25">
      <c r="A122" s="6"/>
      <c r="B122" s="6"/>
      <c r="C122" s="5" t="s">
        <v>49</v>
      </c>
      <c r="D122" s="101">
        <v>0.01</v>
      </c>
      <c r="E122" s="101">
        <v>0.01</v>
      </c>
      <c r="F122" s="101">
        <v>0.01</v>
      </c>
      <c r="G122" s="101">
        <v>0.01</v>
      </c>
      <c r="H122" s="101">
        <v>0.01</v>
      </c>
      <c r="I122" s="101">
        <v>0.01</v>
      </c>
      <c r="J122" s="101">
        <v>0.01</v>
      </c>
      <c r="K122" s="101">
        <v>0.01</v>
      </c>
      <c r="L122" s="101">
        <v>0.01</v>
      </c>
      <c r="M122" s="101">
        <v>0.01</v>
      </c>
      <c r="N122" s="101">
        <v>0.01</v>
      </c>
      <c r="O122" s="101">
        <v>0.01</v>
      </c>
      <c r="P122" s="101">
        <v>0.01</v>
      </c>
      <c r="Q122" s="101">
        <v>0.01</v>
      </c>
      <c r="R122" s="101">
        <v>0.01</v>
      </c>
      <c r="S122" s="101">
        <v>0.01</v>
      </c>
      <c r="T122" s="101">
        <v>0.01</v>
      </c>
      <c r="U122" s="101">
        <v>0.01</v>
      </c>
      <c r="V122" s="101">
        <v>0.01</v>
      </c>
      <c r="W122" s="101">
        <v>0.01</v>
      </c>
      <c r="X122" s="101">
        <v>0.01</v>
      </c>
      <c r="Y122" s="101">
        <v>0.01</v>
      </c>
      <c r="Z122" s="101">
        <v>0.01</v>
      </c>
      <c r="AA122" s="101">
        <v>0.01</v>
      </c>
      <c r="AC122" s="106">
        <f t="shared" si="44"/>
        <v>0.01</v>
      </c>
      <c r="AD122" s="50">
        <f t="shared" si="45"/>
        <v>0.01</v>
      </c>
      <c r="AE122" s="50">
        <f t="shared" si="46"/>
        <v>0.24000000000000007</v>
      </c>
      <c r="AF122" s="50"/>
    </row>
    <row r="123" spans="1:32" hidden="1" x14ac:dyDescent="0.25">
      <c r="A123" s="7" t="s">
        <v>93</v>
      </c>
      <c r="B123" s="7" t="s">
        <v>29</v>
      </c>
      <c r="C123" s="8" t="s">
        <v>47</v>
      </c>
      <c r="D123" s="96">
        <v>0</v>
      </c>
      <c r="E123" s="96">
        <v>0</v>
      </c>
      <c r="F123" s="96">
        <v>0</v>
      </c>
      <c r="G123" s="96">
        <v>0</v>
      </c>
      <c r="H123" s="96">
        <v>0</v>
      </c>
      <c r="I123" s="96">
        <v>0</v>
      </c>
      <c r="J123" s="96">
        <v>0</v>
      </c>
      <c r="K123" s="96">
        <v>0.02</v>
      </c>
      <c r="L123" s="96">
        <v>0.75</v>
      </c>
      <c r="M123" s="96">
        <v>1</v>
      </c>
      <c r="N123" s="96">
        <v>1</v>
      </c>
      <c r="O123" s="96">
        <v>1</v>
      </c>
      <c r="P123" s="96">
        <v>0.75</v>
      </c>
      <c r="Q123" s="96">
        <v>1</v>
      </c>
      <c r="R123" s="96">
        <v>1</v>
      </c>
      <c r="S123" s="96">
        <v>1</v>
      </c>
      <c r="T123" s="96">
        <v>1</v>
      </c>
      <c r="U123" s="96">
        <v>1</v>
      </c>
      <c r="V123" s="96">
        <v>0.52</v>
      </c>
      <c r="W123" s="96">
        <v>0.52</v>
      </c>
      <c r="X123" s="96">
        <v>0.52</v>
      </c>
      <c r="Y123" s="96">
        <v>0.28000000000000003</v>
      </c>
      <c r="Z123" s="96">
        <v>0</v>
      </c>
      <c r="AA123" s="96">
        <v>0</v>
      </c>
      <c r="AC123" s="75">
        <f t="shared" si="44"/>
        <v>1</v>
      </c>
      <c r="AD123" s="46">
        <f t="shared" si="45"/>
        <v>0</v>
      </c>
      <c r="AE123" s="46">
        <f t="shared" si="46"/>
        <v>11.359999999999998</v>
      </c>
      <c r="AF123" s="39">
        <f>SUMPRODUCT(AE123:AE125,Notes!$C$49:$C$51)</f>
        <v>3142.079999999999</v>
      </c>
    </row>
    <row r="124" spans="1:32" hidden="1" x14ac:dyDescent="0.25">
      <c r="C124" s="8" t="s">
        <v>48</v>
      </c>
      <c r="D124" s="96">
        <v>0</v>
      </c>
      <c r="E124" s="96">
        <v>0</v>
      </c>
      <c r="F124" s="96">
        <v>0</v>
      </c>
      <c r="G124" s="96">
        <v>0</v>
      </c>
      <c r="H124" s="96">
        <v>0</v>
      </c>
      <c r="I124" s="96">
        <v>0</v>
      </c>
      <c r="J124" s="96">
        <v>0</v>
      </c>
      <c r="K124" s="96">
        <v>0.02</v>
      </c>
      <c r="L124" s="96">
        <v>0.46</v>
      </c>
      <c r="M124" s="96">
        <v>0.7</v>
      </c>
      <c r="N124" s="96">
        <v>0.7</v>
      </c>
      <c r="O124" s="96">
        <v>0.7</v>
      </c>
      <c r="P124" s="96">
        <v>0.51</v>
      </c>
      <c r="Q124" s="96">
        <v>0.51</v>
      </c>
      <c r="R124" s="96">
        <v>0.51</v>
      </c>
      <c r="S124" s="96">
        <v>0.51</v>
      </c>
      <c r="T124" s="96">
        <v>0.51</v>
      </c>
      <c r="U124" s="96">
        <v>0.25</v>
      </c>
      <c r="V124" s="96">
        <v>0.02</v>
      </c>
      <c r="W124" s="96">
        <v>0</v>
      </c>
      <c r="X124" s="96">
        <v>0</v>
      </c>
      <c r="Y124" s="96">
        <v>0</v>
      </c>
      <c r="Z124" s="96">
        <v>0</v>
      </c>
      <c r="AA124" s="96">
        <v>0</v>
      </c>
      <c r="AC124" s="75">
        <f t="shared" si="44"/>
        <v>0.7</v>
      </c>
      <c r="AD124" s="46">
        <f t="shared" si="45"/>
        <v>0</v>
      </c>
      <c r="AE124" s="46">
        <f t="shared" si="46"/>
        <v>5.3999999999999986</v>
      </c>
      <c r="AF124" s="46"/>
    </row>
    <row r="125" spans="1:32" hidden="1" x14ac:dyDescent="0.25">
      <c r="A125" s="6"/>
      <c r="B125" s="6"/>
      <c r="C125" s="5" t="s">
        <v>49</v>
      </c>
      <c r="D125" s="101">
        <v>0</v>
      </c>
      <c r="E125" s="101">
        <v>0</v>
      </c>
      <c r="F125" s="101">
        <v>0</v>
      </c>
      <c r="G125" s="101">
        <v>0</v>
      </c>
      <c r="H125" s="101">
        <v>0</v>
      </c>
      <c r="I125" s="101">
        <v>0</v>
      </c>
      <c r="J125" s="101">
        <v>0</v>
      </c>
      <c r="K125" s="101">
        <v>0</v>
      </c>
      <c r="L125" s="101">
        <v>0.02</v>
      </c>
      <c r="M125" s="101">
        <v>0.02</v>
      </c>
      <c r="N125" s="101">
        <v>0.02</v>
      </c>
      <c r="O125" s="101">
        <v>0.02</v>
      </c>
      <c r="P125" s="101">
        <v>0.02</v>
      </c>
      <c r="Q125" s="101">
        <v>0.02</v>
      </c>
      <c r="R125" s="101">
        <v>0.02</v>
      </c>
      <c r="S125" s="101">
        <v>0.02</v>
      </c>
      <c r="T125" s="101">
        <v>0</v>
      </c>
      <c r="U125" s="101">
        <v>0</v>
      </c>
      <c r="V125" s="101">
        <v>0</v>
      </c>
      <c r="W125" s="101">
        <v>0</v>
      </c>
      <c r="X125" s="101">
        <v>0</v>
      </c>
      <c r="Y125" s="101">
        <v>0</v>
      </c>
      <c r="Z125" s="101">
        <v>0</v>
      </c>
      <c r="AA125" s="101">
        <v>0</v>
      </c>
      <c r="AC125" s="106">
        <f t="shared" si="44"/>
        <v>0.02</v>
      </c>
      <c r="AD125" s="50">
        <f t="shared" si="45"/>
        <v>0</v>
      </c>
      <c r="AE125" s="50">
        <f t="shared" si="46"/>
        <v>0.16</v>
      </c>
      <c r="AF125" s="50"/>
    </row>
  </sheetData>
  <conditionalFormatting sqref="D91:AA102">
    <cfRule type="expression" dxfId="69" priority="6">
      <formula>D50=D91</formula>
    </cfRule>
  </conditionalFormatting>
  <conditionalFormatting sqref="D103:AA108">
    <cfRule type="expression" dxfId="68" priority="5">
      <formula>D65=D103</formula>
    </cfRule>
  </conditionalFormatting>
  <conditionalFormatting sqref="D111:AA116">
    <cfRule type="expression" dxfId="67" priority="4">
      <formula>D111=D50</formula>
    </cfRule>
  </conditionalFormatting>
  <conditionalFormatting sqref="D117:AA119">
    <cfRule type="expression" dxfId="66" priority="3">
      <formula>D117=D62</formula>
    </cfRule>
  </conditionalFormatting>
  <conditionalFormatting sqref="D120:AA122">
    <cfRule type="expression" dxfId="65" priority="2">
      <formula>D120=D71</formula>
    </cfRule>
  </conditionalFormatting>
  <conditionalFormatting sqref="D123:AA125">
    <cfRule type="expression" dxfId="64" priority="1">
      <formula>D123=D83</formula>
    </cfRule>
  </conditionalFormatting>
  <pageMargins left="0.25" right="0.25" top="0.75" bottom="0.75" header="0.3" footer="0.3"/>
  <pageSetup scale="73" fitToHeight="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5"/>
  <sheetViews>
    <sheetView zoomScale="80" zoomScaleNormal="80" workbookViewId="0"/>
  </sheetViews>
  <sheetFormatPr defaultRowHeight="12.75" x14ac:dyDescent="0.2"/>
  <cols>
    <col min="1" max="1" width="22" style="32" customWidth="1"/>
    <col min="2" max="2" width="12.7109375" style="32" customWidth="1"/>
    <col min="3" max="3" width="10.7109375" style="40" customWidth="1"/>
    <col min="4" max="27" width="5.7109375" style="32" customWidth="1"/>
    <col min="28" max="28" width="4.85546875" style="32" customWidth="1"/>
    <col min="29" max="31" width="6.7109375" style="48" customWidth="1"/>
    <col min="32" max="32" width="7.28515625" style="48" customWidth="1"/>
    <col min="33" max="33" width="3.42578125" style="32" customWidth="1"/>
    <col min="34" max="34" width="29" style="32" customWidth="1"/>
    <col min="35" max="35" width="3.42578125" style="32" customWidth="1"/>
    <col min="36" max="36" width="22.42578125" style="32" customWidth="1"/>
    <col min="37" max="16384" width="9.140625" style="32"/>
  </cols>
  <sheetData>
    <row r="1" spans="1:36" ht="18" x14ac:dyDescent="0.25">
      <c r="A1" s="150" t="s">
        <v>286</v>
      </c>
      <c r="AH1" s="35"/>
    </row>
    <row r="2" spans="1:36" x14ac:dyDescent="0.2">
      <c r="A2" s="149" t="s">
        <v>287</v>
      </c>
      <c r="AH2" s="35"/>
    </row>
    <row r="3" spans="1:36" x14ac:dyDescent="0.2">
      <c r="AH3" s="35"/>
    </row>
    <row r="4" spans="1:36" x14ac:dyDescent="0.2">
      <c r="A4" s="31" t="s">
        <v>247</v>
      </c>
      <c r="N4" s="32" t="s">
        <v>162</v>
      </c>
      <c r="AH4" s="35"/>
    </row>
    <row r="5" spans="1:36" s="92" customFormat="1" ht="15" x14ac:dyDescent="0.25">
      <c r="A5" s="21" t="s">
        <v>3</v>
      </c>
      <c r="B5" s="21" t="s">
        <v>103</v>
      </c>
      <c r="C5" s="22" t="s">
        <v>104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3" t="s">
        <v>72</v>
      </c>
      <c r="T5" s="23" t="s">
        <v>73</v>
      </c>
      <c r="U5" s="23" t="s">
        <v>74</v>
      </c>
      <c r="V5" s="23" t="s">
        <v>75</v>
      </c>
      <c r="W5" s="23" t="s">
        <v>76</v>
      </c>
      <c r="X5" s="23" t="s">
        <v>77</v>
      </c>
      <c r="Y5" s="23" t="s">
        <v>78</v>
      </c>
      <c r="Z5" s="23" t="s">
        <v>79</v>
      </c>
      <c r="AA5" s="23" t="s">
        <v>80</v>
      </c>
      <c r="AB5" s="112"/>
      <c r="AC5" s="64" t="s">
        <v>43</v>
      </c>
      <c r="AD5" s="37" t="s">
        <v>44</v>
      </c>
      <c r="AE5" s="64" t="s">
        <v>95</v>
      </c>
      <c r="AF5" s="37" t="s">
        <v>97</v>
      </c>
      <c r="AH5" s="61" t="s">
        <v>158</v>
      </c>
      <c r="AJ5" s="61" t="s">
        <v>176</v>
      </c>
    </row>
    <row r="6" spans="1:36" x14ac:dyDescent="0.2">
      <c r="A6" s="68" t="s">
        <v>30</v>
      </c>
      <c r="B6" s="68" t="s">
        <v>29</v>
      </c>
      <c r="C6" s="78" t="s">
        <v>0</v>
      </c>
      <c r="D6" s="70">
        <f>D50</f>
        <v>0.9</v>
      </c>
      <c r="E6" s="70">
        <f t="shared" ref="E6:AA6" si="0">E50</f>
        <v>0.9</v>
      </c>
      <c r="F6" s="70">
        <f t="shared" si="0"/>
        <v>0.9</v>
      </c>
      <c r="G6" s="70">
        <f t="shared" si="0"/>
        <v>0.9</v>
      </c>
      <c r="H6" s="70">
        <f t="shared" si="0"/>
        <v>0.9</v>
      </c>
      <c r="I6" s="70">
        <f t="shared" si="0"/>
        <v>0.9</v>
      </c>
      <c r="J6" s="70">
        <f t="shared" si="0"/>
        <v>0.7</v>
      </c>
      <c r="K6" s="70">
        <f t="shared" si="0"/>
        <v>0.4</v>
      </c>
      <c r="L6" s="70">
        <f t="shared" si="0"/>
        <v>0.4</v>
      </c>
      <c r="M6" s="70">
        <f t="shared" si="0"/>
        <v>0.2</v>
      </c>
      <c r="N6" s="70">
        <f t="shared" si="0"/>
        <v>0.2</v>
      </c>
      <c r="O6" s="70">
        <f t="shared" si="0"/>
        <v>0.2</v>
      </c>
      <c r="P6" s="70">
        <f t="shared" si="0"/>
        <v>0.2</v>
      </c>
      <c r="Q6" s="70">
        <f t="shared" si="0"/>
        <v>0.2</v>
      </c>
      <c r="R6" s="70">
        <f t="shared" si="0"/>
        <v>0.2</v>
      </c>
      <c r="S6" s="70">
        <f t="shared" si="0"/>
        <v>0.3</v>
      </c>
      <c r="T6" s="70">
        <f t="shared" si="0"/>
        <v>0.5</v>
      </c>
      <c r="U6" s="70">
        <f t="shared" si="0"/>
        <v>0.5</v>
      </c>
      <c r="V6" s="70">
        <f t="shared" si="0"/>
        <v>0.5</v>
      </c>
      <c r="W6" s="70">
        <f t="shared" si="0"/>
        <v>0.7</v>
      </c>
      <c r="X6" s="70">
        <f t="shared" si="0"/>
        <v>0.7</v>
      </c>
      <c r="Y6" s="70">
        <f t="shared" si="0"/>
        <v>0.8</v>
      </c>
      <c r="Z6" s="70">
        <f t="shared" si="0"/>
        <v>0.9</v>
      </c>
      <c r="AA6" s="70">
        <f t="shared" si="0"/>
        <v>0.9</v>
      </c>
      <c r="AC6" s="113">
        <f t="shared" ref="AC6:AC44" si="1">MAX(D6:AA6)</f>
        <v>0.9</v>
      </c>
      <c r="AD6" s="114">
        <f t="shared" ref="AD6:AD44" si="2">MIN(D6:AA6)</f>
        <v>0.2</v>
      </c>
      <c r="AE6" s="114">
        <f t="shared" ref="AE6:AE20" si="3">SUM(D6:AA6)</f>
        <v>13.900000000000002</v>
      </c>
      <c r="AF6" s="71">
        <f>SUMPRODUCT(AE6:AE8,Notes!$C$49:$C$51)</f>
        <v>5073.5000000000009</v>
      </c>
      <c r="AH6" s="122" t="s">
        <v>166</v>
      </c>
      <c r="AJ6" s="32" t="s">
        <v>183</v>
      </c>
    </row>
    <row r="7" spans="1:36" x14ac:dyDescent="0.2">
      <c r="A7" s="68"/>
      <c r="B7" s="68"/>
      <c r="C7" s="78" t="s">
        <v>1</v>
      </c>
      <c r="D7" s="70">
        <f t="shared" ref="D7:AA7" si="4">D51</f>
        <v>0.9</v>
      </c>
      <c r="E7" s="70">
        <f t="shared" si="4"/>
        <v>0.9</v>
      </c>
      <c r="F7" s="70">
        <f t="shared" si="4"/>
        <v>0.9</v>
      </c>
      <c r="G7" s="70">
        <f t="shared" si="4"/>
        <v>0.9</v>
      </c>
      <c r="H7" s="70">
        <f t="shared" si="4"/>
        <v>0.9</v>
      </c>
      <c r="I7" s="70">
        <f t="shared" si="4"/>
        <v>0.9</v>
      </c>
      <c r="J7" s="70">
        <f t="shared" si="4"/>
        <v>0.7</v>
      </c>
      <c r="K7" s="70">
        <f t="shared" si="4"/>
        <v>0.4</v>
      </c>
      <c r="L7" s="70">
        <f t="shared" si="4"/>
        <v>0.4</v>
      </c>
      <c r="M7" s="70">
        <f t="shared" si="4"/>
        <v>0.2</v>
      </c>
      <c r="N7" s="70">
        <f t="shared" si="4"/>
        <v>0.2</v>
      </c>
      <c r="O7" s="70">
        <f t="shared" si="4"/>
        <v>0.2</v>
      </c>
      <c r="P7" s="70">
        <f t="shared" si="4"/>
        <v>0.2</v>
      </c>
      <c r="Q7" s="70">
        <f t="shared" si="4"/>
        <v>0.2</v>
      </c>
      <c r="R7" s="70">
        <f t="shared" si="4"/>
        <v>0.2</v>
      </c>
      <c r="S7" s="70">
        <f t="shared" si="4"/>
        <v>0.3</v>
      </c>
      <c r="T7" s="70">
        <f t="shared" si="4"/>
        <v>0.5</v>
      </c>
      <c r="U7" s="70">
        <f t="shared" si="4"/>
        <v>0.5</v>
      </c>
      <c r="V7" s="70">
        <f t="shared" si="4"/>
        <v>0.5</v>
      </c>
      <c r="W7" s="70">
        <f t="shared" si="4"/>
        <v>0.7</v>
      </c>
      <c r="X7" s="70">
        <f t="shared" si="4"/>
        <v>0.7</v>
      </c>
      <c r="Y7" s="70">
        <f t="shared" si="4"/>
        <v>0.8</v>
      </c>
      <c r="Z7" s="70">
        <f t="shared" si="4"/>
        <v>0.9</v>
      </c>
      <c r="AA7" s="70">
        <f t="shared" si="4"/>
        <v>0.9</v>
      </c>
      <c r="AC7" s="113">
        <f t="shared" si="1"/>
        <v>0.9</v>
      </c>
      <c r="AD7" s="114">
        <f t="shared" si="2"/>
        <v>0.2</v>
      </c>
      <c r="AE7" s="114">
        <f t="shared" si="3"/>
        <v>13.900000000000002</v>
      </c>
      <c r="AF7" s="114"/>
      <c r="AH7" s="123"/>
      <c r="AJ7" s="131" t="s">
        <v>114</v>
      </c>
    </row>
    <row r="8" spans="1:36" x14ac:dyDescent="0.2">
      <c r="A8" s="68"/>
      <c r="B8" s="68"/>
      <c r="C8" s="78" t="s">
        <v>2</v>
      </c>
      <c r="D8" s="70">
        <f t="shared" ref="D8:AA8" si="5">D52</f>
        <v>0.9</v>
      </c>
      <c r="E8" s="70">
        <f t="shared" si="5"/>
        <v>0.9</v>
      </c>
      <c r="F8" s="70">
        <f t="shared" si="5"/>
        <v>0.9</v>
      </c>
      <c r="G8" s="70">
        <f t="shared" si="5"/>
        <v>0.9</v>
      </c>
      <c r="H8" s="70">
        <f t="shared" si="5"/>
        <v>0.9</v>
      </c>
      <c r="I8" s="70">
        <f t="shared" si="5"/>
        <v>0.9</v>
      </c>
      <c r="J8" s="70">
        <f t="shared" si="5"/>
        <v>0.7</v>
      </c>
      <c r="K8" s="70">
        <f t="shared" si="5"/>
        <v>0.4</v>
      </c>
      <c r="L8" s="70">
        <f t="shared" si="5"/>
        <v>0.4</v>
      </c>
      <c r="M8" s="70">
        <f t="shared" si="5"/>
        <v>0.2</v>
      </c>
      <c r="N8" s="70">
        <f t="shared" si="5"/>
        <v>0.2</v>
      </c>
      <c r="O8" s="70">
        <f t="shared" si="5"/>
        <v>0.2</v>
      </c>
      <c r="P8" s="70">
        <f t="shared" si="5"/>
        <v>0.2</v>
      </c>
      <c r="Q8" s="70">
        <f t="shared" si="5"/>
        <v>0.2</v>
      </c>
      <c r="R8" s="70">
        <f t="shared" si="5"/>
        <v>0.2</v>
      </c>
      <c r="S8" s="70">
        <f t="shared" si="5"/>
        <v>0.3</v>
      </c>
      <c r="T8" s="70">
        <f t="shared" si="5"/>
        <v>0.5</v>
      </c>
      <c r="U8" s="70">
        <f t="shared" si="5"/>
        <v>0.5</v>
      </c>
      <c r="V8" s="70">
        <f t="shared" si="5"/>
        <v>0.5</v>
      </c>
      <c r="W8" s="70">
        <f t="shared" si="5"/>
        <v>0.7</v>
      </c>
      <c r="X8" s="70">
        <f t="shared" si="5"/>
        <v>0.7</v>
      </c>
      <c r="Y8" s="70">
        <f t="shared" si="5"/>
        <v>0.8</v>
      </c>
      <c r="Z8" s="70">
        <f t="shared" si="5"/>
        <v>0.9</v>
      </c>
      <c r="AA8" s="70">
        <f t="shared" si="5"/>
        <v>0.9</v>
      </c>
      <c r="AC8" s="113">
        <f t="shared" si="1"/>
        <v>0.9</v>
      </c>
      <c r="AD8" s="114">
        <f t="shared" si="2"/>
        <v>0.2</v>
      </c>
      <c r="AE8" s="114">
        <f t="shared" si="3"/>
        <v>13.900000000000002</v>
      </c>
      <c r="AF8" s="114"/>
      <c r="AH8" s="123"/>
      <c r="AJ8" s="131" t="s">
        <v>115</v>
      </c>
    </row>
    <row r="9" spans="1:36" x14ac:dyDescent="0.2">
      <c r="A9" s="32" t="s">
        <v>31</v>
      </c>
      <c r="B9" s="32" t="s">
        <v>29</v>
      </c>
      <c r="C9" s="40" t="s">
        <v>0</v>
      </c>
      <c r="D9" s="41">
        <f t="shared" ref="D9:AA9" si="6">D53</f>
        <v>0.1</v>
      </c>
      <c r="E9" s="41">
        <f t="shared" si="6"/>
        <v>0.1</v>
      </c>
      <c r="F9" s="41">
        <f t="shared" si="6"/>
        <v>0.1</v>
      </c>
      <c r="G9" s="41">
        <f t="shared" si="6"/>
        <v>0.1</v>
      </c>
      <c r="H9" s="41">
        <f t="shared" si="6"/>
        <v>0.1</v>
      </c>
      <c r="I9" s="41">
        <f t="shared" si="6"/>
        <v>0.3</v>
      </c>
      <c r="J9" s="41">
        <f t="shared" si="6"/>
        <v>0.45</v>
      </c>
      <c r="K9" s="41">
        <f t="shared" si="6"/>
        <v>0.45</v>
      </c>
      <c r="L9" s="41">
        <f t="shared" si="6"/>
        <v>0.45</v>
      </c>
      <c r="M9" s="41">
        <f t="shared" si="6"/>
        <v>0.45</v>
      </c>
      <c r="N9" s="41">
        <f t="shared" si="6"/>
        <v>0.3</v>
      </c>
      <c r="O9" s="41">
        <f t="shared" si="6"/>
        <v>0.3</v>
      </c>
      <c r="P9" s="41">
        <f t="shared" si="6"/>
        <v>0.3</v>
      </c>
      <c r="Q9" s="41">
        <f t="shared" si="6"/>
        <v>0.3</v>
      </c>
      <c r="R9" s="41">
        <f t="shared" si="6"/>
        <v>0.3</v>
      </c>
      <c r="S9" s="41">
        <f t="shared" si="6"/>
        <v>0.3</v>
      </c>
      <c r="T9" s="41">
        <f t="shared" si="6"/>
        <v>0.3</v>
      </c>
      <c r="U9" s="41">
        <f t="shared" si="6"/>
        <v>0.3</v>
      </c>
      <c r="V9" s="41">
        <f t="shared" si="6"/>
        <v>0.6</v>
      </c>
      <c r="W9" s="41">
        <f t="shared" si="6"/>
        <v>0.8</v>
      </c>
      <c r="X9" s="41">
        <f t="shared" si="6"/>
        <v>0.9</v>
      </c>
      <c r="Y9" s="41">
        <f t="shared" si="6"/>
        <v>0.8</v>
      </c>
      <c r="Z9" s="41">
        <f t="shared" si="6"/>
        <v>0.6</v>
      </c>
      <c r="AA9" s="41">
        <f t="shared" si="6"/>
        <v>0.3</v>
      </c>
      <c r="AC9" s="75">
        <f t="shared" si="1"/>
        <v>0.9</v>
      </c>
      <c r="AD9" s="46">
        <f t="shared" si="2"/>
        <v>0.1</v>
      </c>
      <c r="AE9" s="46">
        <f t="shared" si="3"/>
        <v>9</v>
      </c>
      <c r="AF9" s="39">
        <f>SUMPRODUCT(AE9:AE11,Notes!$C$49:$C$51)</f>
        <v>3285</v>
      </c>
      <c r="AH9" s="124" t="s">
        <v>166</v>
      </c>
      <c r="AJ9" s="131" t="s">
        <v>116</v>
      </c>
    </row>
    <row r="10" spans="1:36" x14ac:dyDescent="0.2">
      <c r="C10" s="40" t="s">
        <v>1</v>
      </c>
      <c r="D10" s="41">
        <f t="shared" ref="D10:AA10" si="7">D54</f>
        <v>0.1</v>
      </c>
      <c r="E10" s="41">
        <f t="shared" si="7"/>
        <v>0.1</v>
      </c>
      <c r="F10" s="41">
        <f t="shared" si="7"/>
        <v>0.1</v>
      </c>
      <c r="G10" s="41">
        <f t="shared" si="7"/>
        <v>0.1</v>
      </c>
      <c r="H10" s="41">
        <f t="shared" si="7"/>
        <v>0.1</v>
      </c>
      <c r="I10" s="41">
        <f t="shared" si="7"/>
        <v>0.3</v>
      </c>
      <c r="J10" s="41">
        <f t="shared" si="7"/>
        <v>0.45</v>
      </c>
      <c r="K10" s="41">
        <f t="shared" si="7"/>
        <v>0.45</v>
      </c>
      <c r="L10" s="41">
        <f t="shared" si="7"/>
        <v>0.45</v>
      </c>
      <c r="M10" s="41">
        <f t="shared" si="7"/>
        <v>0.45</v>
      </c>
      <c r="N10" s="41">
        <f t="shared" si="7"/>
        <v>0.3</v>
      </c>
      <c r="O10" s="41">
        <f t="shared" si="7"/>
        <v>0.3</v>
      </c>
      <c r="P10" s="41">
        <f t="shared" si="7"/>
        <v>0.3</v>
      </c>
      <c r="Q10" s="41">
        <f t="shared" si="7"/>
        <v>0.3</v>
      </c>
      <c r="R10" s="41">
        <f t="shared" si="7"/>
        <v>0.3</v>
      </c>
      <c r="S10" s="41">
        <f t="shared" si="7"/>
        <v>0.3</v>
      </c>
      <c r="T10" s="41">
        <f t="shared" si="7"/>
        <v>0.3</v>
      </c>
      <c r="U10" s="41">
        <f t="shared" si="7"/>
        <v>0.3</v>
      </c>
      <c r="V10" s="41">
        <f t="shared" si="7"/>
        <v>0.6</v>
      </c>
      <c r="W10" s="41">
        <f t="shared" si="7"/>
        <v>0.8</v>
      </c>
      <c r="X10" s="41">
        <f t="shared" si="7"/>
        <v>0.9</v>
      </c>
      <c r="Y10" s="41">
        <f t="shared" si="7"/>
        <v>0.8</v>
      </c>
      <c r="Z10" s="41">
        <f t="shared" si="7"/>
        <v>0.6</v>
      </c>
      <c r="AA10" s="41">
        <f t="shared" si="7"/>
        <v>0.3</v>
      </c>
      <c r="AC10" s="75">
        <f t="shared" si="1"/>
        <v>0.9</v>
      </c>
      <c r="AD10" s="46">
        <f t="shared" si="2"/>
        <v>0.1</v>
      </c>
      <c r="AE10" s="46">
        <f t="shared" si="3"/>
        <v>9</v>
      </c>
      <c r="AF10" s="46"/>
      <c r="AH10" s="125"/>
    </row>
    <row r="11" spans="1:36" x14ac:dyDescent="0.2">
      <c r="C11" s="40" t="s">
        <v>2</v>
      </c>
      <c r="D11" s="41">
        <f t="shared" ref="D11:AA11" si="8">D55</f>
        <v>0.1</v>
      </c>
      <c r="E11" s="41">
        <f t="shared" si="8"/>
        <v>0.1</v>
      </c>
      <c r="F11" s="41">
        <f t="shared" si="8"/>
        <v>0.1</v>
      </c>
      <c r="G11" s="41">
        <f t="shared" si="8"/>
        <v>0.1</v>
      </c>
      <c r="H11" s="41">
        <f t="shared" si="8"/>
        <v>0.1</v>
      </c>
      <c r="I11" s="41">
        <f t="shared" si="8"/>
        <v>0.3</v>
      </c>
      <c r="J11" s="41">
        <f t="shared" si="8"/>
        <v>0.45</v>
      </c>
      <c r="K11" s="41">
        <f t="shared" si="8"/>
        <v>0.45</v>
      </c>
      <c r="L11" s="41">
        <f t="shared" si="8"/>
        <v>0.45</v>
      </c>
      <c r="M11" s="41">
        <f t="shared" si="8"/>
        <v>0.45</v>
      </c>
      <c r="N11" s="41">
        <f t="shared" si="8"/>
        <v>0.3</v>
      </c>
      <c r="O11" s="41">
        <f t="shared" si="8"/>
        <v>0.3</v>
      </c>
      <c r="P11" s="41">
        <f t="shared" si="8"/>
        <v>0.3</v>
      </c>
      <c r="Q11" s="41">
        <f t="shared" si="8"/>
        <v>0.3</v>
      </c>
      <c r="R11" s="41">
        <f t="shared" si="8"/>
        <v>0.3</v>
      </c>
      <c r="S11" s="41">
        <f t="shared" si="8"/>
        <v>0.3</v>
      </c>
      <c r="T11" s="41">
        <f t="shared" si="8"/>
        <v>0.3</v>
      </c>
      <c r="U11" s="41">
        <f t="shared" si="8"/>
        <v>0.3</v>
      </c>
      <c r="V11" s="41">
        <f t="shared" si="8"/>
        <v>0.6</v>
      </c>
      <c r="W11" s="41">
        <f t="shared" si="8"/>
        <v>0.8</v>
      </c>
      <c r="X11" s="41">
        <f t="shared" si="8"/>
        <v>0.9</v>
      </c>
      <c r="Y11" s="41">
        <f t="shared" si="8"/>
        <v>0.8</v>
      </c>
      <c r="Z11" s="41">
        <f t="shared" si="8"/>
        <v>0.6</v>
      </c>
      <c r="AA11" s="41">
        <f t="shared" si="8"/>
        <v>0.3</v>
      </c>
      <c r="AC11" s="75">
        <f t="shared" si="1"/>
        <v>0.9</v>
      </c>
      <c r="AD11" s="46">
        <f t="shared" si="2"/>
        <v>0.1</v>
      </c>
      <c r="AE11" s="46">
        <f t="shared" si="3"/>
        <v>9</v>
      </c>
      <c r="AF11" s="46"/>
      <c r="AH11" s="125"/>
    </row>
    <row r="12" spans="1:36" x14ac:dyDescent="0.2">
      <c r="A12" s="68" t="s">
        <v>32</v>
      </c>
      <c r="B12" s="68" t="s">
        <v>29</v>
      </c>
      <c r="C12" s="78" t="s">
        <v>0</v>
      </c>
      <c r="D12" s="70">
        <f t="shared" ref="D12:AA12" si="9">D56</f>
        <v>0.1</v>
      </c>
      <c r="E12" s="70">
        <f t="shared" si="9"/>
        <v>0.1</v>
      </c>
      <c r="F12" s="70">
        <f t="shared" si="9"/>
        <v>0.1</v>
      </c>
      <c r="G12" s="70">
        <f t="shared" si="9"/>
        <v>0.1</v>
      </c>
      <c r="H12" s="70">
        <f t="shared" si="9"/>
        <v>0.1</v>
      </c>
      <c r="I12" s="70">
        <f t="shared" si="9"/>
        <v>0.3</v>
      </c>
      <c r="J12" s="70">
        <f t="shared" si="9"/>
        <v>0.45</v>
      </c>
      <c r="K12" s="70">
        <f t="shared" si="9"/>
        <v>0.45</v>
      </c>
      <c r="L12" s="70">
        <f t="shared" si="9"/>
        <v>0.45</v>
      </c>
      <c r="M12" s="70">
        <f t="shared" si="9"/>
        <v>0.45</v>
      </c>
      <c r="N12" s="70">
        <f t="shared" si="9"/>
        <v>0.3</v>
      </c>
      <c r="O12" s="70">
        <f t="shared" si="9"/>
        <v>0.3</v>
      </c>
      <c r="P12" s="70">
        <f t="shared" si="9"/>
        <v>0.3</v>
      </c>
      <c r="Q12" s="70">
        <f t="shared" si="9"/>
        <v>0.3</v>
      </c>
      <c r="R12" s="70">
        <f t="shared" si="9"/>
        <v>0.3</v>
      </c>
      <c r="S12" s="70">
        <f t="shared" si="9"/>
        <v>0.3</v>
      </c>
      <c r="T12" s="70">
        <f t="shared" si="9"/>
        <v>0.3</v>
      </c>
      <c r="U12" s="70">
        <f t="shared" si="9"/>
        <v>0.3</v>
      </c>
      <c r="V12" s="70">
        <f t="shared" si="9"/>
        <v>0.6</v>
      </c>
      <c r="W12" s="70">
        <f t="shared" si="9"/>
        <v>0.8</v>
      </c>
      <c r="X12" s="70">
        <f t="shared" si="9"/>
        <v>0.9</v>
      </c>
      <c r="Y12" s="70">
        <f t="shared" si="9"/>
        <v>0.8</v>
      </c>
      <c r="Z12" s="70">
        <f t="shared" si="9"/>
        <v>0.6</v>
      </c>
      <c r="AA12" s="70">
        <f t="shared" si="9"/>
        <v>0.3</v>
      </c>
      <c r="AC12" s="113">
        <f t="shared" si="1"/>
        <v>0.9</v>
      </c>
      <c r="AD12" s="114">
        <f t="shared" si="2"/>
        <v>0.1</v>
      </c>
      <c r="AE12" s="114">
        <f t="shared" si="3"/>
        <v>9</v>
      </c>
      <c r="AF12" s="71">
        <f>SUMPRODUCT(AE12:AE14,Notes!$C$49:$C$51)</f>
        <v>3285</v>
      </c>
      <c r="AH12" s="122" t="s">
        <v>166</v>
      </c>
    </row>
    <row r="13" spans="1:36" x14ac:dyDescent="0.2">
      <c r="A13" s="68"/>
      <c r="B13" s="68"/>
      <c r="C13" s="78" t="s">
        <v>1</v>
      </c>
      <c r="D13" s="70">
        <f t="shared" ref="D13:AA13" si="10">D57</f>
        <v>0.1</v>
      </c>
      <c r="E13" s="70">
        <f t="shared" si="10"/>
        <v>0.1</v>
      </c>
      <c r="F13" s="70">
        <f t="shared" si="10"/>
        <v>0.1</v>
      </c>
      <c r="G13" s="70">
        <f t="shared" si="10"/>
        <v>0.1</v>
      </c>
      <c r="H13" s="70">
        <f t="shared" si="10"/>
        <v>0.1</v>
      </c>
      <c r="I13" s="70">
        <f t="shared" si="10"/>
        <v>0.3</v>
      </c>
      <c r="J13" s="70">
        <f t="shared" si="10"/>
        <v>0.45</v>
      </c>
      <c r="K13" s="70">
        <f t="shared" si="10"/>
        <v>0.45</v>
      </c>
      <c r="L13" s="70">
        <f t="shared" si="10"/>
        <v>0.45</v>
      </c>
      <c r="M13" s="70">
        <f t="shared" si="10"/>
        <v>0.45</v>
      </c>
      <c r="N13" s="70">
        <f t="shared" si="10"/>
        <v>0.3</v>
      </c>
      <c r="O13" s="70">
        <f t="shared" si="10"/>
        <v>0.3</v>
      </c>
      <c r="P13" s="70">
        <f t="shared" si="10"/>
        <v>0.3</v>
      </c>
      <c r="Q13" s="70">
        <f t="shared" si="10"/>
        <v>0.3</v>
      </c>
      <c r="R13" s="70">
        <f t="shared" si="10"/>
        <v>0.3</v>
      </c>
      <c r="S13" s="70">
        <f t="shared" si="10"/>
        <v>0.3</v>
      </c>
      <c r="T13" s="70">
        <f t="shared" si="10"/>
        <v>0.3</v>
      </c>
      <c r="U13" s="70">
        <f t="shared" si="10"/>
        <v>0.3</v>
      </c>
      <c r="V13" s="70">
        <f t="shared" si="10"/>
        <v>0.6</v>
      </c>
      <c r="W13" s="70">
        <f t="shared" si="10"/>
        <v>0.8</v>
      </c>
      <c r="X13" s="70">
        <f t="shared" si="10"/>
        <v>0.9</v>
      </c>
      <c r="Y13" s="70">
        <f t="shared" si="10"/>
        <v>0.8</v>
      </c>
      <c r="Z13" s="70">
        <f t="shared" si="10"/>
        <v>0.6</v>
      </c>
      <c r="AA13" s="70">
        <f t="shared" si="10"/>
        <v>0.3</v>
      </c>
      <c r="AC13" s="113">
        <f t="shared" si="1"/>
        <v>0.9</v>
      </c>
      <c r="AD13" s="114">
        <f t="shared" si="2"/>
        <v>0.1</v>
      </c>
      <c r="AE13" s="114">
        <f t="shared" si="3"/>
        <v>9</v>
      </c>
      <c r="AF13" s="114"/>
      <c r="AH13" s="123"/>
    </row>
    <row r="14" spans="1:36" x14ac:dyDescent="0.2">
      <c r="A14" s="68"/>
      <c r="B14" s="68"/>
      <c r="C14" s="78" t="s">
        <v>2</v>
      </c>
      <c r="D14" s="70">
        <f t="shared" ref="D14:AA14" si="11">D58</f>
        <v>0.1</v>
      </c>
      <c r="E14" s="70">
        <f t="shared" si="11"/>
        <v>0.1</v>
      </c>
      <c r="F14" s="70">
        <f t="shared" si="11"/>
        <v>0.1</v>
      </c>
      <c r="G14" s="70">
        <f t="shared" si="11"/>
        <v>0.1</v>
      </c>
      <c r="H14" s="70">
        <f t="shared" si="11"/>
        <v>0.1</v>
      </c>
      <c r="I14" s="70">
        <f t="shared" si="11"/>
        <v>0.3</v>
      </c>
      <c r="J14" s="70">
        <f t="shared" si="11"/>
        <v>0.45</v>
      </c>
      <c r="K14" s="70">
        <f t="shared" si="11"/>
        <v>0.45</v>
      </c>
      <c r="L14" s="70">
        <f t="shared" si="11"/>
        <v>0.45</v>
      </c>
      <c r="M14" s="70">
        <f t="shared" si="11"/>
        <v>0.45</v>
      </c>
      <c r="N14" s="70">
        <f t="shared" si="11"/>
        <v>0.3</v>
      </c>
      <c r="O14" s="70">
        <f t="shared" si="11"/>
        <v>0.3</v>
      </c>
      <c r="P14" s="70">
        <f t="shared" si="11"/>
        <v>0.3</v>
      </c>
      <c r="Q14" s="70">
        <f t="shared" si="11"/>
        <v>0.3</v>
      </c>
      <c r="R14" s="70">
        <f t="shared" si="11"/>
        <v>0.3</v>
      </c>
      <c r="S14" s="70">
        <f t="shared" si="11"/>
        <v>0.3</v>
      </c>
      <c r="T14" s="70">
        <f t="shared" si="11"/>
        <v>0.3</v>
      </c>
      <c r="U14" s="70">
        <f t="shared" si="11"/>
        <v>0.3</v>
      </c>
      <c r="V14" s="70">
        <f t="shared" si="11"/>
        <v>0.6</v>
      </c>
      <c r="W14" s="70">
        <f t="shared" si="11"/>
        <v>0.8</v>
      </c>
      <c r="X14" s="70">
        <f t="shared" si="11"/>
        <v>0.9</v>
      </c>
      <c r="Y14" s="70">
        <f t="shared" si="11"/>
        <v>0.8</v>
      </c>
      <c r="Z14" s="70">
        <f t="shared" si="11"/>
        <v>0.6</v>
      </c>
      <c r="AA14" s="70">
        <f t="shared" si="11"/>
        <v>0.3</v>
      </c>
      <c r="AC14" s="113">
        <f t="shared" si="1"/>
        <v>0.9</v>
      </c>
      <c r="AD14" s="114">
        <f t="shared" si="2"/>
        <v>0.1</v>
      </c>
      <c r="AE14" s="114">
        <f t="shared" si="3"/>
        <v>9</v>
      </c>
      <c r="AF14" s="114"/>
      <c r="AH14" s="123"/>
    </row>
    <row r="15" spans="1:36" x14ac:dyDescent="0.2">
      <c r="A15" s="33" t="s">
        <v>35</v>
      </c>
      <c r="B15" s="33" t="s">
        <v>29</v>
      </c>
      <c r="C15" s="45" t="s">
        <v>0</v>
      </c>
      <c r="D15" s="38">
        <f t="shared" ref="D15:AA15" si="12">D59</f>
        <v>0.25</v>
      </c>
      <c r="E15" s="38">
        <f t="shared" si="12"/>
        <v>0.25</v>
      </c>
      <c r="F15" s="38">
        <f t="shared" si="12"/>
        <v>0.25</v>
      </c>
      <c r="G15" s="38">
        <f t="shared" si="12"/>
        <v>0.25</v>
      </c>
      <c r="H15" s="38">
        <f t="shared" si="12"/>
        <v>0.25</v>
      </c>
      <c r="I15" s="38">
        <f t="shared" si="12"/>
        <v>0.25</v>
      </c>
      <c r="J15" s="38">
        <f t="shared" si="12"/>
        <v>0.25</v>
      </c>
      <c r="K15" s="38">
        <f t="shared" si="12"/>
        <v>0.25</v>
      </c>
      <c r="L15" s="38">
        <f t="shared" si="12"/>
        <v>0.25</v>
      </c>
      <c r="M15" s="38">
        <f t="shared" si="12"/>
        <v>0.25</v>
      </c>
      <c r="N15" s="38">
        <f t="shared" si="12"/>
        <v>0.25</v>
      </c>
      <c r="O15" s="38">
        <f t="shared" si="12"/>
        <v>0.25</v>
      </c>
      <c r="P15" s="38">
        <f t="shared" si="12"/>
        <v>0.25</v>
      </c>
      <c r="Q15" s="38">
        <f t="shared" si="12"/>
        <v>0.25</v>
      </c>
      <c r="R15" s="38">
        <f t="shared" si="12"/>
        <v>0.25</v>
      </c>
      <c r="S15" s="38">
        <f t="shared" si="12"/>
        <v>0.25</v>
      </c>
      <c r="T15" s="38">
        <f t="shared" si="12"/>
        <v>0.25</v>
      </c>
      <c r="U15" s="38">
        <f t="shared" si="12"/>
        <v>0.25</v>
      </c>
      <c r="V15" s="38">
        <f t="shared" si="12"/>
        <v>0.25</v>
      </c>
      <c r="W15" s="38">
        <f t="shared" si="12"/>
        <v>0.25</v>
      </c>
      <c r="X15" s="38">
        <f t="shared" si="12"/>
        <v>0.25</v>
      </c>
      <c r="Y15" s="38">
        <f t="shared" si="12"/>
        <v>0.25</v>
      </c>
      <c r="Z15" s="38">
        <f t="shared" si="12"/>
        <v>0.25</v>
      </c>
      <c r="AA15" s="38">
        <f t="shared" si="12"/>
        <v>0.25</v>
      </c>
      <c r="AC15" s="80">
        <f t="shared" si="1"/>
        <v>0.25</v>
      </c>
      <c r="AD15" s="47">
        <f t="shared" si="2"/>
        <v>0.25</v>
      </c>
      <c r="AE15" s="47">
        <f t="shared" si="3"/>
        <v>6</v>
      </c>
      <c r="AF15" s="39">
        <f>SUMPRODUCT(AE15:AE17,Notes!$C$49:$C$51)</f>
        <v>2190</v>
      </c>
      <c r="AH15" s="124" t="s">
        <v>166</v>
      </c>
    </row>
    <row r="16" spans="1:36" x14ac:dyDescent="0.2">
      <c r="A16" s="33"/>
      <c r="B16" s="33"/>
      <c r="C16" s="45" t="s">
        <v>1</v>
      </c>
      <c r="D16" s="38">
        <f t="shared" ref="D16:AA16" si="13">D60</f>
        <v>0.25</v>
      </c>
      <c r="E16" s="38">
        <f t="shared" si="13"/>
        <v>0.25</v>
      </c>
      <c r="F16" s="38">
        <f t="shared" si="13"/>
        <v>0.25</v>
      </c>
      <c r="G16" s="38">
        <f t="shared" si="13"/>
        <v>0.25</v>
      </c>
      <c r="H16" s="38">
        <f t="shared" si="13"/>
        <v>0.25</v>
      </c>
      <c r="I16" s="38">
        <f t="shared" si="13"/>
        <v>0.25</v>
      </c>
      <c r="J16" s="38">
        <f t="shared" si="13"/>
        <v>0.25</v>
      </c>
      <c r="K16" s="38">
        <f t="shared" si="13"/>
        <v>0.25</v>
      </c>
      <c r="L16" s="38">
        <f t="shared" si="13"/>
        <v>0.25</v>
      </c>
      <c r="M16" s="38">
        <f t="shared" si="13"/>
        <v>0.25</v>
      </c>
      <c r="N16" s="38">
        <f t="shared" si="13"/>
        <v>0.25</v>
      </c>
      <c r="O16" s="38">
        <f t="shared" si="13"/>
        <v>0.25</v>
      </c>
      <c r="P16" s="38">
        <f t="shared" si="13"/>
        <v>0.25</v>
      </c>
      <c r="Q16" s="38">
        <f t="shared" si="13"/>
        <v>0.25</v>
      </c>
      <c r="R16" s="38">
        <f t="shared" si="13"/>
        <v>0.25</v>
      </c>
      <c r="S16" s="38">
        <f t="shared" si="13"/>
        <v>0.25</v>
      </c>
      <c r="T16" s="38">
        <f t="shared" si="13"/>
        <v>0.25</v>
      </c>
      <c r="U16" s="38">
        <f t="shared" si="13"/>
        <v>0.25</v>
      </c>
      <c r="V16" s="38">
        <f t="shared" si="13"/>
        <v>0.25</v>
      </c>
      <c r="W16" s="38">
        <f t="shared" si="13"/>
        <v>0.25</v>
      </c>
      <c r="X16" s="38">
        <f t="shared" si="13"/>
        <v>0.25</v>
      </c>
      <c r="Y16" s="38">
        <f t="shared" si="13"/>
        <v>0.25</v>
      </c>
      <c r="Z16" s="38">
        <f t="shared" si="13"/>
        <v>0.25</v>
      </c>
      <c r="AA16" s="38">
        <f t="shared" si="13"/>
        <v>0.25</v>
      </c>
      <c r="AC16" s="80">
        <f t="shared" si="1"/>
        <v>0.25</v>
      </c>
      <c r="AD16" s="47">
        <f t="shared" si="2"/>
        <v>0.25</v>
      </c>
      <c r="AE16" s="47">
        <f t="shared" si="3"/>
        <v>6</v>
      </c>
      <c r="AF16" s="47"/>
      <c r="AH16" s="126"/>
    </row>
    <row r="17" spans="1:34" x14ac:dyDescent="0.2">
      <c r="A17" s="33"/>
      <c r="B17" s="33"/>
      <c r="C17" s="45" t="s">
        <v>2</v>
      </c>
      <c r="D17" s="38">
        <f t="shared" ref="D17:AA17" si="14">D61</f>
        <v>0.25</v>
      </c>
      <c r="E17" s="38">
        <f t="shared" si="14"/>
        <v>0.25</v>
      </c>
      <c r="F17" s="38">
        <f t="shared" si="14"/>
        <v>0.25</v>
      </c>
      <c r="G17" s="38">
        <f t="shared" si="14"/>
        <v>0.25</v>
      </c>
      <c r="H17" s="38">
        <f t="shared" si="14"/>
        <v>0.25</v>
      </c>
      <c r="I17" s="38">
        <f t="shared" si="14"/>
        <v>0.25</v>
      </c>
      <c r="J17" s="38">
        <f t="shared" si="14"/>
        <v>0.25</v>
      </c>
      <c r="K17" s="38">
        <f t="shared" si="14"/>
        <v>0.25</v>
      </c>
      <c r="L17" s="38">
        <f t="shared" si="14"/>
        <v>0.25</v>
      </c>
      <c r="M17" s="38">
        <f t="shared" si="14"/>
        <v>0.25</v>
      </c>
      <c r="N17" s="38">
        <f t="shared" si="14"/>
        <v>0.25</v>
      </c>
      <c r="O17" s="38">
        <f t="shared" si="14"/>
        <v>0.25</v>
      </c>
      <c r="P17" s="38">
        <f t="shared" si="14"/>
        <v>0.25</v>
      </c>
      <c r="Q17" s="38">
        <f t="shared" si="14"/>
        <v>0.25</v>
      </c>
      <c r="R17" s="38">
        <f t="shared" si="14"/>
        <v>0.25</v>
      </c>
      <c r="S17" s="38">
        <f t="shared" si="14"/>
        <v>0.25</v>
      </c>
      <c r="T17" s="38">
        <f t="shared" si="14"/>
        <v>0.25</v>
      </c>
      <c r="U17" s="38">
        <f t="shared" si="14"/>
        <v>0.25</v>
      </c>
      <c r="V17" s="38">
        <f t="shared" si="14"/>
        <v>0.25</v>
      </c>
      <c r="W17" s="38">
        <f t="shared" si="14"/>
        <v>0.25</v>
      </c>
      <c r="X17" s="38">
        <f t="shared" si="14"/>
        <v>0.25</v>
      </c>
      <c r="Y17" s="38">
        <f t="shared" si="14"/>
        <v>0.25</v>
      </c>
      <c r="Z17" s="38">
        <f t="shared" si="14"/>
        <v>0.25</v>
      </c>
      <c r="AA17" s="38">
        <f t="shared" si="14"/>
        <v>0.25</v>
      </c>
      <c r="AC17" s="80">
        <f t="shared" si="1"/>
        <v>0.25</v>
      </c>
      <c r="AD17" s="47">
        <f t="shared" si="2"/>
        <v>0.25</v>
      </c>
      <c r="AE17" s="47">
        <f t="shared" si="3"/>
        <v>6</v>
      </c>
      <c r="AF17" s="47"/>
      <c r="AH17" s="126"/>
    </row>
    <row r="18" spans="1:34" x14ac:dyDescent="0.2">
      <c r="A18" s="68" t="s">
        <v>25</v>
      </c>
      <c r="B18" s="68" t="s">
        <v>37</v>
      </c>
      <c r="C18" s="78" t="s">
        <v>0</v>
      </c>
      <c r="D18" s="81">
        <f t="shared" ref="D18:AA18" si="15">IF(D15=1,0,1)</f>
        <v>1</v>
      </c>
      <c r="E18" s="81">
        <f t="shared" si="15"/>
        <v>1</v>
      </c>
      <c r="F18" s="81">
        <f t="shared" si="15"/>
        <v>1</v>
      </c>
      <c r="G18" s="81">
        <f t="shared" si="15"/>
        <v>1</v>
      </c>
      <c r="H18" s="81">
        <f t="shared" si="15"/>
        <v>1</v>
      </c>
      <c r="I18" s="81">
        <f t="shared" si="15"/>
        <v>1</v>
      </c>
      <c r="J18" s="81">
        <f t="shared" si="15"/>
        <v>1</v>
      </c>
      <c r="K18" s="81">
        <f t="shared" si="15"/>
        <v>1</v>
      </c>
      <c r="L18" s="81">
        <f t="shared" si="15"/>
        <v>1</v>
      </c>
      <c r="M18" s="81">
        <f t="shared" si="15"/>
        <v>1</v>
      </c>
      <c r="N18" s="81">
        <f t="shared" si="15"/>
        <v>1</v>
      </c>
      <c r="O18" s="81">
        <f t="shared" si="15"/>
        <v>1</v>
      </c>
      <c r="P18" s="81">
        <f t="shared" si="15"/>
        <v>1</v>
      </c>
      <c r="Q18" s="81">
        <f t="shared" si="15"/>
        <v>1</v>
      </c>
      <c r="R18" s="81">
        <f t="shared" si="15"/>
        <v>1</v>
      </c>
      <c r="S18" s="81">
        <f t="shared" si="15"/>
        <v>1</v>
      </c>
      <c r="T18" s="81">
        <f t="shared" si="15"/>
        <v>1</v>
      </c>
      <c r="U18" s="81">
        <f t="shared" si="15"/>
        <v>1</v>
      </c>
      <c r="V18" s="81">
        <f t="shared" si="15"/>
        <v>1</v>
      </c>
      <c r="W18" s="81">
        <f t="shared" si="15"/>
        <v>1</v>
      </c>
      <c r="X18" s="81">
        <f t="shared" si="15"/>
        <v>1</v>
      </c>
      <c r="Y18" s="81">
        <f t="shared" si="15"/>
        <v>1</v>
      </c>
      <c r="Z18" s="81">
        <f t="shared" si="15"/>
        <v>1</v>
      </c>
      <c r="AA18" s="81">
        <f t="shared" si="15"/>
        <v>1</v>
      </c>
      <c r="AC18" s="115">
        <f t="shared" si="1"/>
        <v>1</v>
      </c>
      <c r="AD18" s="72">
        <f t="shared" si="2"/>
        <v>1</v>
      </c>
      <c r="AE18" s="114">
        <f t="shared" si="3"/>
        <v>24</v>
      </c>
      <c r="AF18" s="71">
        <f>SUMPRODUCT(AE18:AE20,Notes!$C$49:$C$51)</f>
        <v>8760</v>
      </c>
      <c r="AH18" s="122" t="s">
        <v>232</v>
      </c>
    </row>
    <row r="19" spans="1:34" x14ac:dyDescent="0.2">
      <c r="A19" s="68"/>
      <c r="B19" s="68"/>
      <c r="C19" s="78" t="s">
        <v>1</v>
      </c>
      <c r="D19" s="81">
        <f t="shared" ref="D19:AA19" si="16">IF(D16=1,0,1)</f>
        <v>1</v>
      </c>
      <c r="E19" s="81">
        <f t="shared" si="16"/>
        <v>1</v>
      </c>
      <c r="F19" s="81">
        <f t="shared" si="16"/>
        <v>1</v>
      </c>
      <c r="G19" s="81">
        <f t="shared" si="16"/>
        <v>1</v>
      </c>
      <c r="H19" s="81">
        <f t="shared" si="16"/>
        <v>1</v>
      </c>
      <c r="I19" s="81">
        <f t="shared" si="16"/>
        <v>1</v>
      </c>
      <c r="J19" s="81">
        <f t="shared" si="16"/>
        <v>1</v>
      </c>
      <c r="K19" s="81">
        <f t="shared" si="16"/>
        <v>1</v>
      </c>
      <c r="L19" s="81">
        <f t="shared" si="16"/>
        <v>1</v>
      </c>
      <c r="M19" s="81">
        <f t="shared" si="16"/>
        <v>1</v>
      </c>
      <c r="N19" s="81">
        <f t="shared" si="16"/>
        <v>1</v>
      </c>
      <c r="O19" s="81">
        <f t="shared" si="16"/>
        <v>1</v>
      </c>
      <c r="P19" s="81">
        <f t="shared" si="16"/>
        <v>1</v>
      </c>
      <c r="Q19" s="81">
        <f t="shared" si="16"/>
        <v>1</v>
      </c>
      <c r="R19" s="81">
        <f t="shared" si="16"/>
        <v>1</v>
      </c>
      <c r="S19" s="81">
        <f t="shared" si="16"/>
        <v>1</v>
      </c>
      <c r="T19" s="81">
        <f t="shared" si="16"/>
        <v>1</v>
      </c>
      <c r="U19" s="81">
        <f t="shared" si="16"/>
        <v>1</v>
      </c>
      <c r="V19" s="81">
        <f t="shared" si="16"/>
        <v>1</v>
      </c>
      <c r="W19" s="81">
        <f t="shared" si="16"/>
        <v>1</v>
      </c>
      <c r="X19" s="81">
        <f t="shared" si="16"/>
        <v>1</v>
      </c>
      <c r="Y19" s="81">
        <f t="shared" si="16"/>
        <v>1</v>
      </c>
      <c r="Z19" s="81">
        <f t="shared" si="16"/>
        <v>1</v>
      </c>
      <c r="AA19" s="81">
        <f t="shared" si="16"/>
        <v>1</v>
      </c>
      <c r="AC19" s="115">
        <f t="shared" si="1"/>
        <v>1</v>
      </c>
      <c r="AD19" s="72">
        <f t="shared" si="2"/>
        <v>1</v>
      </c>
      <c r="AE19" s="114">
        <f t="shared" si="3"/>
        <v>24</v>
      </c>
      <c r="AF19" s="114"/>
      <c r="AH19" s="123" t="s">
        <v>233</v>
      </c>
    </row>
    <row r="20" spans="1:34" x14ac:dyDescent="0.2">
      <c r="A20" s="68"/>
      <c r="B20" s="68"/>
      <c r="C20" s="78" t="s">
        <v>2</v>
      </c>
      <c r="D20" s="81">
        <f t="shared" ref="D20:AA20" si="17">IF(D17=1,0,1)</f>
        <v>1</v>
      </c>
      <c r="E20" s="81">
        <f t="shared" si="17"/>
        <v>1</v>
      </c>
      <c r="F20" s="81">
        <f t="shared" si="17"/>
        <v>1</v>
      </c>
      <c r="G20" s="81">
        <f t="shared" si="17"/>
        <v>1</v>
      </c>
      <c r="H20" s="81">
        <f t="shared" si="17"/>
        <v>1</v>
      </c>
      <c r="I20" s="81">
        <f t="shared" si="17"/>
        <v>1</v>
      </c>
      <c r="J20" s="81">
        <f t="shared" si="17"/>
        <v>1</v>
      </c>
      <c r="K20" s="81">
        <f t="shared" si="17"/>
        <v>1</v>
      </c>
      <c r="L20" s="81">
        <f t="shared" si="17"/>
        <v>1</v>
      </c>
      <c r="M20" s="81">
        <f t="shared" si="17"/>
        <v>1</v>
      </c>
      <c r="N20" s="81">
        <f t="shared" si="17"/>
        <v>1</v>
      </c>
      <c r="O20" s="81">
        <f t="shared" si="17"/>
        <v>1</v>
      </c>
      <c r="P20" s="81">
        <f t="shared" si="17"/>
        <v>1</v>
      </c>
      <c r="Q20" s="81">
        <f t="shared" si="17"/>
        <v>1</v>
      </c>
      <c r="R20" s="81">
        <f t="shared" si="17"/>
        <v>1</v>
      </c>
      <c r="S20" s="81">
        <f t="shared" si="17"/>
        <v>1</v>
      </c>
      <c r="T20" s="81">
        <f t="shared" si="17"/>
        <v>1</v>
      </c>
      <c r="U20" s="81">
        <f t="shared" si="17"/>
        <v>1</v>
      </c>
      <c r="V20" s="81">
        <f t="shared" si="17"/>
        <v>1</v>
      </c>
      <c r="W20" s="81">
        <f t="shared" si="17"/>
        <v>1</v>
      </c>
      <c r="X20" s="81">
        <f t="shared" si="17"/>
        <v>1</v>
      </c>
      <c r="Y20" s="81">
        <f t="shared" si="17"/>
        <v>1</v>
      </c>
      <c r="Z20" s="81">
        <f t="shared" si="17"/>
        <v>1</v>
      </c>
      <c r="AA20" s="81">
        <f t="shared" si="17"/>
        <v>1</v>
      </c>
      <c r="AC20" s="115">
        <f t="shared" si="1"/>
        <v>1</v>
      </c>
      <c r="AD20" s="72">
        <f t="shared" si="2"/>
        <v>1</v>
      </c>
      <c r="AE20" s="114">
        <f t="shared" si="3"/>
        <v>24</v>
      </c>
      <c r="AF20" s="114"/>
      <c r="AH20" s="123"/>
    </row>
    <row r="21" spans="1:34" x14ac:dyDescent="0.2">
      <c r="A21" s="33" t="s">
        <v>26</v>
      </c>
      <c r="B21" s="33" t="s">
        <v>36</v>
      </c>
      <c r="C21" s="45" t="s">
        <v>0</v>
      </c>
      <c r="D21" s="43">
        <f>D65</f>
        <v>78</v>
      </c>
      <c r="E21" s="43">
        <f t="shared" ref="E21:AA21" si="18">E65</f>
        <v>78</v>
      </c>
      <c r="F21" s="43">
        <f t="shared" si="18"/>
        <v>78</v>
      </c>
      <c r="G21" s="43">
        <f t="shared" si="18"/>
        <v>78</v>
      </c>
      <c r="H21" s="43">
        <f t="shared" si="18"/>
        <v>78</v>
      </c>
      <c r="I21" s="43">
        <f t="shared" si="18"/>
        <v>78</v>
      </c>
      <c r="J21" s="43">
        <f t="shared" si="18"/>
        <v>78</v>
      </c>
      <c r="K21" s="43">
        <f t="shared" si="18"/>
        <v>78</v>
      </c>
      <c r="L21" s="43">
        <f t="shared" si="18"/>
        <v>78</v>
      </c>
      <c r="M21" s="43">
        <f t="shared" si="18"/>
        <v>78</v>
      </c>
      <c r="N21" s="43">
        <f t="shared" si="18"/>
        <v>78</v>
      </c>
      <c r="O21" s="43">
        <f t="shared" si="18"/>
        <v>78</v>
      </c>
      <c r="P21" s="43">
        <f t="shared" si="18"/>
        <v>78</v>
      </c>
      <c r="Q21" s="43">
        <f t="shared" si="18"/>
        <v>78</v>
      </c>
      <c r="R21" s="43">
        <f t="shared" si="18"/>
        <v>78</v>
      </c>
      <c r="S21" s="43">
        <f t="shared" si="18"/>
        <v>78</v>
      </c>
      <c r="T21" s="43">
        <f t="shared" si="18"/>
        <v>78</v>
      </c>
      <c r="U21" s="43">
        <f t="shared" si="18"/>
        <v>78</v>
      </c>
      <c r="V21" s="43">
        <f t="shared" si="18"/>
        <v>78</v>
      </c>
      <c r="W21" s="43">
        <f t="shared" si="18"/>
        <v>78</v>
      </c>
      <c r="X21" s="43">
        <f t="shared" si="18"/>
        <v>78</v>
      </c>
      <c r="Y21" s="43">
        <f t="shared" si="18"/>
        <v>78</v>
      </c>
      <c r="Z21" s="43">
        <f t="shared" si="18"/>
        <v>78</v>
      </c>
      <c r="AA21" s="43">
        <f t="shared" si="18"/>
        <v>78</v>
      </c>
      <c r="AC21" s="76">
        <f t="shared" si="1"/>
        <v>78</v>
      </c>
      <c r="AD21" s="42">
        <f t="shared" si="2"/>
        <v>78</v>
      </c>
      <c r="AE21" s="43">
        <f t="shared" ref="AE21:AE26" si="19">AVERAGE(D21:AA21)</f>
        <v>78</v>
      </c>
      <c r="AF21" s="46"/>
      <c r="AH21" s="125" t="s">
        <v>166</v>
      </c>
    </row>
    <row r="22" spans="1:34" x14ac:dyDescent="0.2">
      <c r="A22" s="33"/>
      <c r="B22" s="33"/>
      <c r="C22" s="45" t="s">
        <v>1</v>
      </c>
      <c r="D22" s="43">
        <f t="shared" ref="D22:AA22" si="20">D66</f>
        <v>78</v>
      </c>
      <c r="E22" s="43">
        <f t="shared" si="20"/>
        <v>78</v>
      </c>
      <c r="F22" s="43">
        <f t="shared" si="20"/>
        <v>78</v>
      </c>
      <c r="G22" s="43">
        <f t="shared" si="20"/>
        <v>78</v>
      </c>
      <c r="H22" s="43">
        <f t="shared" si="20"/>
        <v>78</v>
      </c>
      <c r="I22" s="43">
        <f t="shared" si="20"/>
        <v>78</v>
      </c>
      <c r="J22" s="43">
        <f t="shared" si="20"/>
        <v>78</v>
      </c>
      <c r="K22" s="43">
        <f t="shared" si="20"/>
        <v>78</v>
      </c>
      <c r="L22" s="43">
        <f t="shared" si="20"/>
        <v>78</v>
      </c>
      <c r="M22" s="43">
        <f t="shared" si="20"/>
        <v>78</v>
      </c>
      <c r="N22" s="43">
        <f t="shared" si="20"/>
        <v>78</v>
      </c>
      <c r="O22" s="43">
        <f t="shared" si="20"/>
        <v>78</v>
      </c>
      <c r="P22" s="43">
        <f t="shared" si="20"/>
        <v>78</v>
      </c>
      <c r="Q22" s="43">
        <f t="shared" si="20"/>
        <v>78</v>
      </c>
      <c r="R22" s="43">
        <f t="shared" si="20"/>
        <v>78</v>
      </c>
      <c r="S22" s="43">
        <f t="shared" si="20"/>
        <v>78</v>
      </c>
      <c r="T22" s="43">
        <f t="shared" si="20"/>
        <v>78</v>
      </c>
      <c r="U22" s="43">
        <f t="shared" si="20"/>
        <v>78</v>
      </c>
      <c r="V22" s="43">
        <f t="shared" si="20"/>
        <v>78</v>
      </c>
      <c r="W22" s="43">
        <f t="shared" si="20"/>
        <v>78</v>
      </c>
      <c r="X22" s="43">
        <f t="shared" si="20"/>
        <v>78</v>
      </c>
      <c r="Y22" s="43">
        <f t="shared" si="20"/>
        <v>78</v>
      </c>
      <c r="Z22" s="43">
        <f t="shared" si="20"/>
        <v>78</v>
      </c>
      <c r="AA22" s="43">
        <f t="shared" si="20"/>
        <v>78</v>
      </c>
      <c r="AC22" s="76">
        <f t="shared" si="1"/>
        <v>78</v>
      </c>
      <c r="AD22" s="42">
        <f t="shared" si="2"/>
        <v>78</v>
      </c>
      <c r="AE22" s="43">
        <f t="shared" si="19"/>
        <v>78</v>
      </c>
      <c r="AF22" s="46"/>
      <c r="AH22" s="125"/>
    </row>
    <row r="23" spans="1:34" x14ac:dyDescent="0.2">
      <c r="A23" s="33"/>
      <c r="B23" s="33"/>
      <c r="C23" s="45" t="s">
        <v>2</v>
      </c>
      <c r="D23" s="43">
        <f t="shared" ref="D23:AA23" si="21">D67</f>
        <v>78</v>
      </c>
      <c r="E23" s="43">
        <f t="shared" si="21"/>
        <v>78</v>
      </c>
      <c r="F23" s="43">
        <f t="shared" si="21"/>
        <v>78</v>
      </c>
      <c r="G23" s="43">
        <f t="shared" si="21"/>
        <v>78</v>
      </c>
      <c r="H23" s="43">
        <f t="shared" si="21"/>
        <v>78</v>
      </c>
      <c r="I23" s="43">
        <f t="shared" si="21"/>
        <v>78</v>
      </c>
      <c r="J23" s="43">
        <f t="shared" si="21"/>
        <v>78</v>
      </c>
      <c r="K23" s="43">
        <f t="shared" si="21"/>
        <v>78</v>
      </c>
      <c r="L23" s="43">
        <f t="shared" si="21"/>
        <v>78</v>
      </c>
      <c r="M23" s="43">
        <f t="shared" si="21"/>
        <v>78</v>
      </c>
      <c r="N23" s="43">
        <f t="shared" si="21"/>
        <v>78</v>
      </c>
      <c r="O23" s="43">
        <f t="shared" si="21"/>
        <v>78</v>
      </c>
      <c r="P23" s="43">
        <f t="shared" si="21"/>
        <v>78</v>
      </c>
      <c r="Q23" s="43">
        <f t="shared" si="21"/>
        <v>78</v>
      </c>
      <c r="R23" s="43">
        <f t="shared" si="21"/>
        <v>78</v>
      </c>
      <c r="S23" s="43">
        <f t="shared" si="21"/>
        <v>78</v>
      </c>
      <c r="T23" s="43">
        <f t="shared" si="21"/>
        <v>78</v>
      </c>
      <c r="U23" s="43">
        <f t="shared" si="21"/>
        <v>78</v>
      </c>
      <c r="V23" s="43">
        <f t="shared" si="21"/>
        <v>78</v>
      </c>
      <c r="W23" s="43">
        <f t="shared" si="21"/>
        <v>78</v>
      </c>
      <c r="X23" s="43">
        <f t="shared" si="21"/>
        <v>78</v>
      </c>
      <c r="Y23" s="43">
        <f t="shared" si="21"/>
        <v>78</v>
      </c>
      <c r="Z23" s="43">
        <f t="shared" si="21"/>
        <v>78</v>
      </c>
      <c r="AA23" s="43">
        <f t="shared" si="21"/>
        <v>78</v>
      </c>
      <c r="AC23" s="76">
        <f t="shared" si="1"/>
        <v>78</v>
      </c>
      <c r="AD23" s="42">
        <f t="shared" si="2"/>
        <v>78</v>
      </c>
      <c r="AE23" s="43">
        <f t="shared" si="19"/>
        <v>78</v>
      </c>
      <c r="AF23" s="46"/>
      <c r="AH23" s="125"/>
    </row>
    <row r="24" spans="1:34" x14ac:dyDescent="0.2">
      <c r="A24" s="68" t="s">
        <v>27</v>
      </c>
      <c r="B24" s="68" t="s">
        <v>36</v>
      </c>
      <c r="C24" s="78" t="s">
        <v>0</v>
      </c>
      <c r="D24" s="71">
        <f t="shared" ref="D24:AA24" si="22">D68</f>
        <v>60</v>
      </c>
      <c r="E24" s="71">
        <f t="shared" si="22"/>
        <v>60</v>
      </c>
      <c r="F24" s="71">
        <f t="shared" si="22"/>
        <v>60</v>
      </c>
      <c r="G24" s="71">
        <f t="shared" si="22"/>
        <v>60</v>
      </c>
      <c r="H24" s="71">
        <f t="shared" si="22"/>
        <v>60</v>
      </c>
      <c r="I24" s="71">
        <f t="shared" si="22"/>
        <v>60</v>
      </c>
      <c r="J24" s="71">
        <f t="shared" si="22"/>
        <v>68</v>
      </c>
      <c r="K24" s="71">
        <f t="shared" si="22"/>
        <v>68</v>
      </c>
      <c r="L24" s="71">
        <f t="shared" si="22"/>
        <v>68</v>
      </c>
      <c r="M24" s="71">
        <f t="shared" si="22"/>
        <v>68</v>
      </c>
      <c r="N24" s="71">
        <f t="shared" si="22"/>
        <v>68</v>
      </c>
      <c r="O24" s="71">
        <f t="shared" si="22"/>
        <v>68</v>
      </c>
      <c r="P24" s="71">
        <f t="shared" si="22"/>
        <v>68</v>
      </c>
      <c r="Q24" s="71">
        <f t="shared" si="22"/>
        <v>68</v>
      </c>
      <c r="R24" s="71">
        <f t="shared" si="22"/>
        <v>68</v>
      </c>
      <c r="S24" s="71">
        <f t="shared" si="22"/>
        <v>68</v>
      </c>
      <c r="T24" s="71">
        <f t="shared" si="22"/>
        <v>68</v>
      </c>
      <c r="U24" s="71">
        <f t="shared" si="22"/>
        <v>68</v>
      </c>
      <c r="V24" s="71">
        <f t="shared" si="22"/>
        <v>68</v>
      </c>
      <c r="W24" s="71">
        <f t="shared" si="22"/>
        <v>68</v>
      </c>
      <c r="X24" s="71">
        <f t="shared" si="22"/>
        <v>68</v>
      </c>
      <c r="Y24" s="71">
        <f t="shared" si="22"/>
        <v>68</v>
      </c>
      <c r="Z24" s="71">
        <f t="shared" si="22"/>
        <v>60</v>
      </c>
      <c r="AA24" s="71">
        <f t="shared" si="22"/>
        <v>60</v>
      </c>
      <c r="AC24" s="115">
        <f t="shared" si="1"/>
        <v>68</v>
      </c>
      <c r="AD24" s="72">
        <f t="shared" si="2"/>
        <v>60</v>
      </c>
      <c r="AE24" s="72">
        <f t="shared" si="19"/>
        <v>65.333333333333329</v>
      </c>
      <c r="AF24" s="114"/>
      <c r="AH24" s="123" t="s">
        <v>166</v>
      </c>
    </row>
    <row r="25" spans="1:34" x14ac:dyDescent="0.2">
      <c r="A25" s="68"/>
      <c r="B25" s="68"/>
      <c r="C25" s="78" t="s">
        <v>1</v>
      </c>
      <c r="D25" s="71">
        <f t="shared" ref="D25:AA25" si="23">D69</f>
        <v>60</v>
      </c>
      <c r="E25" s="71">
        <f t="shared" si="23"/>
        <v>60</v>
      </c>
      <c r="F25" s="71">
        <f t="shared" si="23"/>
        <v>60</v>
      </c>
      <c r="G25" s="71">
        <f t="shared" si="23"/>
        <v>60</v>
      </c>
      <c r="H25" s="71">
        <f t="shared" si="23"/>
        <v>60</v>
      </c>
      <c r="I25" s="71">
        <f t="shared" si="23"/>
        <v>60</v>
      </c>
      <c r="J25" s="71">
        <f t="shared" si="23"/>
        <v>68</v>
      </c>
      <c r="K25" s="71">
        <f t="shared" si="23"/>
        <v>68</v>
      </c>
      <c r="L25" s="71">
        <f t="shared" si="23"/>
        <v>68</v>
      </c>
      <c r="M25" s="71">
        <f t="shared" si="23"/>
        <v>68</v>
      </c>
      <c r="N25" s="71">
        <f t="shared" si="23"/>
        <v>68</v>
      </c>
      <c r="O25" s="71">
        <f t="shared" si="23"/>
        <v>68</v>
      </c>
      <c r="P25" s="71">
        <f t="shared" si="23"/>
        <v>68</v>
      </c>
      <c r="Q25" s="71">
        <f t="shared" si="23"/>
        <v>68</v>
      </c>
      <c r="R25" s="71">
        <f t="shared" si="23"/>
        <v>68</v>
      </c>
      <c r="S25" s="71">
        <f t="shared" si="23"/>
        <v>68</v>
      </c>
      <c r="T25" s="71">
        <f t="shared" si="23"/>
        <v>68</v>
      </c>
      <c r="U25" s="71">
        <f t="shared" si="23"/>
        <v>68</v>
      </c>
      <c r="V25" s="71">
        <f t="shared" si="23"/>
        <v>68</v>
      </c>
      <c r="W25" s="71">
        <f t="shared" si="23"/>
        <v>68</v>
      </c>
      <c r="X25" s="71">
        <f t="shared" si="23"/>
        <v>68</v>
      </c>
      <c r="Y25" s="71">
        <f t="shared" si="23"/>
        <v>68</v>
      </c>
      <c r="Z25" s="71">
        <f t="shared" si="23"/>
        <v>60</v>
      </c>
      <c r="AA25" s="71">
        <f t="shared" si="23"/>
        <v>60</v>
      </c>
      <c r="AC25" s="115">
        <f t="shared" si="1"/>
        <v>68</v>
      </c>
      <c r="AD25" s="72">
        <f t="shared" si="2"/>
        <v>60</v>
      </c>
      <c r="AE25" s="72">
        <f t="shared" si="19"/>
        <v>65.333333333333329</v>
      </c>
      <c r="AF25" s="114"/>
      <c r="AH25" s="123"/>
    </row>
    <row r="26" spans="1:34" x14ac:dyDescent="0.2">
      <c r="A26" s="68"/>
      <c r="B26" s="68"/>
      <c r="C26" s="78" t="s">
        <v>2</v>
      </c>
      <c r="D26" s="72">
        <f t="shared" ref="D26:AA26" si="24">D70</f>
        <v>60</v>
      </c>
      <c r="E26" s="72">
        <f t="shared" si="24"/>
        <v>60</v>
      </c>
      <c r="F26" s="72">
        <f t="shared" si="24"/>
        <v>60</v>
      </c>
      <c r="G26" s="72">
        <f t="shared" si="24"/>
        <v>60</v>
      </c>
      <c r="H26" s="72">
        <f t="shared" si="24"/>
        <v>60</v>
      </c>
      <c r="I26" s="72">
        <f t="shared" si="24"/>
        <v>60</v>
      </c>
      <c r="J26" s="72">
        <f t="shared" si="24"/>
        <v>68</v>
      </c>
      <c r="K26" s="72">
        <f t="shared" si="24"/>
        <v>68</v>
      </c>
      <c r="L26" s="72">
        <f t="shared" si="24"/>
        <v>68</v>
      </c>
      <c r="M26" s="72">
        <f t="shared" si="24"/>
        <v>68</v>
      </c>
      <c r="N26" s="72">
        <f t="shared" si="24"/>
        <v>68</v>
      </c>
      <c r="O26" s="72">
        <f t="shared" si="24"/>
        <v>68</v>
      </c>
      <c r="P26" s="72">
        <f t="shared" si="24"/>
        <v>68</v>
      </c>
      <c r="Q26" s="72">
        <f t="shared" si="24"/>
        <v>68</v>
      </c>
      <c r="R26" s="72">
        <f t="shared" si="24"/>
        <v>68</v>
      </c>
      <c r="S26" s="72">
        <f t="shared" si="24"/>
        <v>68</v>
      </c>
      <c r="T26" s="72">
        <f t="shared" si="24"/>
        <v>68</v>
      </c>
      <c r="U26" s="72">
        <f t="shared" si="24"/>
        <v>68</v>
      </c>
      <c r="V26" s="72">
        <f t="shared" si="24"/>
        <v>68</v>
      </c>
      <c r="W26" s="72">
        <f t="shared" si="24"/>
        <v>68</v>
      </c>
      <c r="X26" s="72">
        <f t="shared" si="24"/>
        <v>68</v>
      </c>
      <c r="Y26" s="72">
        <f t="shared" si="24"/>
        <v>68</v>
      </c>
      <c r="Z26" s="72">
        <f t="shared" si="24"/>
        <v>60</v>
      </c>
      <c r="AA26" s="72">
        <f t="shared" si="24"/>
        <v>60</v>
      </c>
      <c r="AC26" s="115">
        <f t="shared" si="1"/>
        <v>68</v>
      </c>
      <c r="AD26" s="72">
        <f t="shared" si="2"/>
        <v>60</v>
      </c>
      <c r="AE26" s="72">
        <f t="shared" si="19"/>
        <v>65.333333333333329</v>
      </c>
      <c r="AF26" s="114"/>
      <c r="AH26" s="123"/>
    </row>
    <row r="27" spans="1:34" x14ac:dyDescent="0.2">
      <c r="A27" s="33" t="s">
        <v>33</v>
      </c>
      <c r="B27" s="33" t="s">
        <v>29</v>
      </c>
      <c r="C27" s="45" t="s">
        <v>0</v>
      </c>
      <c r="D27" s="38">
        <f>D71</f>
        <v>0</v>
      </c>
      <c r="E27" s="38">
        <f t="shared" ref="E27:AA27" si="25">E71</f>
        <v>0</v>
      </c>
      <c r="F27" s="38">
        <f t="shared" si="25"/>
        <v>0</v>
      </c>
      <c r="G27" s="38">
        <f t="shared" si="25"/>
        <v>0.05</v>
      </c>
      <c r="H27" s="38">
        <f t="shared" si="25"/>
        <v>0.05</v>
      </c>
      <c r="I27" s="38">
        <f t="shared" si="25"/>
        <v>0.05</v>
      </c>
      <c r="J27" s="38">
        <f t="shared" si="25"/>
        <v>0.8</v>
      </c>
      <c r="K27" s="38">
        <f t="shared" si="25"/>
        <v>0.7</v>
      </c>
      <c r="L27" s="38">
        <f t="shared" si="25"/>
        <v>0.5</v>
      </c>
      <c r="M27" s="38">
        <f t="shared" si="25"/>
        <v>0.4</v>
      </c>
      <c r="N27" s="38">
        <f t="shared" si="25"/>
        <v>0.25</v>
      </c>
      <c r="O27" s="38">
        <f t="shared" si="25"/>
        <v>0.25</v>
      </c>
      <c r="P27" s="38">
        <f t="shared" si="25"/>
        <v>0.25</v>
      </c>
      <c r="Q27" s="38">
        <f t="shared" si="25"/>
        <v>0.25</v>
      </c>
      <c r="R27" s="38">
        <f t="shared" si="25"/>
        <v>0.5</v>
      </c>
      <c r="S27" s="38">
        <f t="shared" si="25"/>
        <v>0.6</v>
      </c>
      <c r="T27" s="38">
        <f t="shared" si="25"/>
        <v>0.7</v>
      </c>
      <c r="U27" s="38">
        <f t="shared" si="25"/>
        <v>0.7</v>
      </c>
      <c r="V27" s="38">
        <f t="shared" si="25"/>
        <v>0.4</v>
      </c>
      <c r="W27" s="38">
        <f t="shared" si="25"/>
        <v>0.25</v>
      </c>
      <c r="X27" s="38">
        <f t="shared" si="25"/>
        <v>0.2</v>
      </c>
      <c r="Y27" s="38">
        <f t="shared" si="25"/>
        <v>0.2</v>
      </c>
      <c r="Z27" s="38">
        <f t="shared" si="25"/>
        <v>0.05</v>
      </c>
      <c r="AA27" s="38">
        <f t="shared" si="25"/>
        <v>0.05</v>
      </c>
      <c r="AC27" s="75">
        <f t="shared" si="1"/>
        <v>0.8</v>
      </c>
      <c r="AD27" s="46">
        <f t="shared" si="2"/>
        <v>0</v>
      </c>
      <c r="AE27" s="46">
        <f>SUM(D27:AA27)</f>
        <v>7.2</v>
      </c>
      <c r="AF27" s="39">
        <f>SUMPRODUCT(AE27:AE29,Notes!$C$49:$C$51)</f>
        <v>2628</v>
      </c>
      <c r="AH27" s="125" t="s">
        <v>166</v>
      </c>
    </row>
    <row r="28" spans="1:34" x14ac:dyDescent="0.2">
      <c r="A28" s="33"/>
      <c r="B28" s="33"/>
      <c r="C28" s="45" t="s">
        <v>1</v>
      </c>
      <c r="D28" s="38">
        <f t="shared" ref="D28:AA28" si="26">D72</f>
        <v>0</v>
      </c>
      <c r="E28" s="38">
        <f t="shared" si="26"/>
        <v>0</v>
      </c>
      <c r="F28" s="38">
        <f t="shared" si="26"/>
        <v>0</v>
      </c>
      <c r="G28" s="38">
        <f t="shared" si="26"/>
        <v>0.05</v>
      </c>
      <c r="H28" s="38">
        <f t="shared" si="26"/>
        <v>0.05</v>
      </c>
      <c r="I28" s="38">
        <f t="shared" si="26"/>
        <v>0.05</v>
      </c>
      <c r="J28" s="38">
        <f t="shared" si="26"/>
        <v>0.8</v>
      </c>
      <c r="K28" s="38">
        <f t="shared" si="26"/>
        <v>0.7</v>
      </c>
      <c r="L28" s="38">
        <f t="shared" si="26"/>
        <v>0.5</v>
      </c>
      <c r="M28" s="38">
        <f t="shared" si="26"/>
        <v>0.4</v>
      </c>
      <c r="N28" s="38">
        <f t="shared" si="26"/>
        <v>0.25</v>
      </c>
      <c r="O28" s="38">
        <f t="shared" si="26"/>
        <v>0.25</v>
      </c>
      <c r="P28" s="38">
        <f t="shared" si="26"/>
        <v>0.25</v>
      </c>
      <c r="Q28" s="38">
        <f t="shared" si="26"/>
        <v>0.25</v>
      </c>
      <c r="R28" s="38">
        <f t="shared" si="26"/>
        <v>0.5</v>
      </c>
      <c r="S28" s="38">
        <f t="shared" si="26"/>
        <v>0.6</v>
      </c>
      <c r="T28" s="38">
        <f t="shared" si="26"/>
        <v>0.7</v>
      </c>
      <c r="U28" s="38">
        <f t="shared" si="26"/>
        <v>0.7</v>
      </c>
      <c r="V28" s="38">
        <f t="shared" si="26"/>
        <v>0.4</v>
      </c>
      <c r="W28" s="38">
        <f t="shared" si="26"/>
        <v>0.25</v>
      </c>
      <c r="X28" s="38">
        <f t="shared" si="26"/>
        <v>0.2</v>
      </c>
      <c r="Y28" s="38">
        <f t="shared" si="26"/>
        <v>0.2</v>
      </c>
      <c r="Z28" s="38">
        <f t="shared" si="26"/>
        <v>0.05</v>
      </c>
      <c r="AA28" s="38">
        <f t="shared" si="26"/>
        <v>0.05</v>
      </c>
      <c r="AC28" s="75">
        <f t="shared" si="1"/>
        <v>0.8</v>
      </c>
      <c r="AD28" s="46">
        <f t="shared" si="2"/>
        <v>0</v>
      </c>
      <c r="AE28" s="46">
        <f>SUM(D28:AA28)</f>
        <v>7.2</v>
      </c>
      <c r="AF28" s="46"/>
      <c r="AH28" s="125"/>
    </row>
    <row r="29" spans="1:34" x14ac:dyDescent="0.2">
      <c r="A29" s="33"/>
      <c r="B29" s="33"/>
      <c r="C29" s="45" t="s">
        <v>2</v>
      </c>
      <c r="D29" s="38">
        <f t="shared" ref="D29:AA29" si="27">D73</f>
        <v>0</v>
      </c>
      <c r="E29" s="38">
        <f t="shared" si="27"/>
        <v>0</v>
      </c>
      <c r="F29" s="38">
        <f t="shared" si="27"/>
        <v>0</v>
      </c>
      <c r="G29" s="38">
        <f t="shared" si="27"/>
        <v>0.05</v>
      </c>
      <c r="H29" s="38">
        <f t="shared" si="27"/>
        <v>0.05</v>
      </c>
      <c r="I29" s="38">
        <f t="shared" si="27"/>
        <v>0.05</v>
      </c>
      <c r="J29" s="38">
        <f t="shared" si="27"/>
        <v>0.8</v>
      </c>
      <c r="K29" s="38">
        <f t="shared" si="27"/>
        <v>0.7</v>
      </c>
      <c r="L29" s="38">
        <f t="shared" si="27"/>
        <v>0.5</v>
      </c>
      <c r="M29" s="38">
        <f t="shared" si="27"/>
        <v>0.4</v>
      </c>
      <c r="N29" s="38">
        <f t="shared" si="27"/>
        <v>0.25</v>
      </c>
      <c r="O29" s="38">
        <f t="shared" si="27"/>
        <v>0.25</v>
      </c>
      <c r="P29" s="38">
        <f t="shared" si="27"/>
        <v>0.25</v>
      </c>
      <c r="Q29" s="38">
        <f t="shared" si="27"/>
        <v>0.25</v>
      </c>
      <c r="R29" s="38">
        <f t="shared" si="27"/>
        <v>0.5</v>
      </c>
      <c r="S29" s="38">
        <f t="shared" si="27"/>
        <v>0.6</v>
      </c>
      <c r="T29" s="38">
        <f t="shared" si="27"/>
        <v>0.7</v>
      </c>
      <c r="U29" s="38">
        <f t="shared" si="27"/>
        <v>0.7</v>
      </c>
      <c r="V29" s="38">
        <f t="shared" si="27"/>
        <v>0.4</v>
      </c>
      <c r="W29" s="38">
        <f t="shared" si="27"/>
        <v>0.25</v>
      </c>
      <c r="X29" s="38">
        <f t="shared" si="27"/>
        <v>0.2</v>
      </c>
      <c r="Y29" s="38">
        <f t="shared" si="27"/>
        <v>0.2</v>
      </c>
      <c r="Z29" s="38">
        <f t="shared" si="27"/>
        <v>0.05</v>
      </c>
      <c r="AA29" s="38">
        <f t="shared" si="27"/>
        <v>0.05</v>
      </c>
      <c r="AC29" s="75">
        <f t="shared" si="1"/>
        <v>0.8</v>
      </c>
      <c r="AD29" s="46">
        <f t="shared" si="2"/>
        <v>0</v>
      </c>
      <c r="AE29" s="46">
        <f>SUM(D29:AA29)</f>
        <v>7.2</v>
      </c>
      <c r="AF29" s="46"/>
      <c r="AH29" s="125"/>
    </row>
    <row r="30" spans="1:34" x14ac:dyDescent="0.2">
      <c r="A30" s="68" t="s">
        <v>28</v>
      </c>
      <c r="B30" s="68" t="s">
        <v>36</v>
      </c>
      <c r="C30" s="78" t="s">
        <v>0</v>
      </c>
      <c r="D30" s="73">
        <f t="shared" ref="D30:AA30" si="28">D74</f>
        <v>130</v>
      </c>
      <c r="E30" s="73">
        <f t="shared" si="28"/>
        <v>130</v>
      </c>
      <c r="F30" s="73">
        <f t="shared" si="28"/>
        <v>130</v>
      </c>
      <c r="G30" s="73">
        <f t="shared" si="28"/>
        <v>130</v>
      </c>
      <c r="H30" s="73">
        <f t="shared" si="28"/>
        <v>130</v>
      </c>
      <c r="I30" s="73">
        <f t="shared" si="28"/>
        <v>130</v>
      </c>
      <c r="J30" s="73">
        <f t="shared" si="28"/>
        <v>130</v>
      </c>
      <c r="K30" s="73">
        <f t="shared" si="28"/>
        <v>130</v>
      </c>
      <c r="L30" s="73">
        <f t="shared" si="28"/>
        <v>130</v>
      </c>
      <c r="M30" s="73">
        <f t="shared" si="28"/>
        <v>130</v>
      </c>
      <c r="N30" s="73">
        <f t="shared" si="28"/>
        <v>130</v>
      </c>
      <c r="O30" s="73">
        <f t="shared" si="28"/>
        <v>130</v>
      </c>
      <c r="P30" s="73">
        <f t="shared" si="28"/>
        <v>130</v>
      </c>
      <c r="Q30" s="73">
        <f t="shared" si="28"/>
        <v>130</v>
      </c>
      <c r="R30" s="73">
        <f t="shared" si="28"/>
        <v>130</v>
      </c>
      <c r="S30" s="73">
        <f t="shared" si="28"/>
        <v>130</v>
      </c>
      <c r="T30" s="73">
        <f t="shared" si="28"/>
        <v>130</v>
      </c>
      <c r="U30" s="73">
        <f t="shared" si="28"/>
        <v>130</v>
      </c>
      <c r="V30" s="73">
        <f t="shared" si="28"/>
        <v>130</v>
      </c>
      <c r="W30" s="73">
        <f t="shared" si="28"/>
        <v>130</v>
      </c>
      <c r="X30" s="73">
        <f t="shared" si="28"/>
        <v>130</v>
      </c>
      <c r="Y30" s="73">
        <f t="shared" si="28"/>
        <v>130</v>
      </c>
      <c r="Z30" s="73">
        <f t="shared" si="28"/>
        <v>130</v>
      </c>
      <c r="AA30" s="73">
        <f t="shared" si="28"/>
        <v>130</v>
      </c>
      <c r="AC30" s="115">
        <f t="shared" si="1"/>
        <v>130</v>
      </c>
      <c r="AD30" s="72">
        <f t="shared" si="2"/>
        <v>130</v>
      </c>
      <c r="AE30" s="72">
        <f>AVERAGE(D30:AA30)</f>
        <v>130</v>
      </c>
      <c r="AF30" s="114"/>
      <c r="AH30" s="123" t="s">
        <v>166</v>
      </c>
    </row>
    <row r="31" spans="1:34" x14ac:dyDescent="0.2">
      <c r="A31" s="68"/>
      <c r="B31" s="68"/>
      <c r="C31" s="78" t="s">
        <v>1</v>
      </c>
      <c r="D31" s="73">
        <f t="shared" ref="D31:AA31" si="29">D75</f>
        <v>130</v>
      </c>
      <c r="E31" s="73">
        <f t="shared" si="29"/>
        <v>130</v>
      </c>
      <c r="F31" s="73">
        <f t="shared" si="29"/>
        <v>130</v>
      </c>
      <c r="G31" s="73">
        <f t="shared" si="29"/>
        <v>130</v>
      </c>
      <c r="H31" s="73">
        <f t="shared" si="29"/>
        <v>130</v>
      </c>
      <c r="I31" s="73">
        <f t="shared" si="29"/>
        <v>130</v>
      </c>
      <c r="J31" s="73">
        <f t="shared" si="29"/>
        <v>130</v>
      </c>
      <c r="K31" s="73">
        <f t="shared" si="29"/>
        <v>130</v>
      </c>
      <c r="L31" s="73">
        <f t="shared" si="29"/>
        <v>130</v>
      </c>
      <c r="M31" s="73">
        <f t="shared" si="29"/>
        <v>130</v>
      </c>
      <c r="N31" s="73">
        <f t="shared" si="29"/>
        <v>130</v>
      </c>
      <c r="O31" s="73">
        <f t="shared" si="29"/>
        <v>130</v>
      </c>
      <c r="P31" s="73">
        <f t="shared" si="29"/>
        <v>130</v>
      </c>
      <c r="Q31" s="73">
        <f t="shared" si="29"/>
        <v>130</v>
      </c>
      <c r="R31" s="73">
        <f t="shared" si="29"/>
        <v>130</v>
      </c>
      <c r="S31" s="73">
        <f t="shared" si="29"/>
        <v>130</v>
      </c>
      <c r="T31" s="73">
        <f t="shared" si="29"/>
        <v>130</v>
      </c>
      <c r="U31" s="73">
        <f t="shared" si="29"/>
        <v>130</v>
      </c>
      <c r="V31" s="73">
        <f t="shared" si="29"/>
        <v>130</v>
      </c>
      <c r="W31" s="73">
        <f t="shared" si="29"/>
        <v>130</v>
      </c>
      <c r="X31" s="73">
        <f t="shared" si="29"/>
        <v>130</v>
      </c>
      <c r="Y31" s="73">
        <f t="shared" si="29"/>
        <v>130</v>
      </c>
      <c r="Z31" s="73">
        <f t="shared" si="29"/>
        <v>130</v>
      </c>
      <c r="AA31" s="73">
        <f t="shared" si="29"/>
        <v>130</v>
      </c>
      <c r="AC31" s="115">
        <f t="shared" si="1"/>
        <v>130</v>
      </c>
      <c r="AD31" s="72">
        <f t="shared" si="2"/>
        <v>130</v>
      </c>
      <c r="AE31" s="72">
        <f>AVERAGE(D31:AA31)</f>
        <v>130</v>
      </c>
      <c r="AF31" s="114"/>
      <c r="AH31" s="123"/>
    </row>
    <row r="32" spans="1:34" x14ac:dyDescent="0.2">
      <c r="A32" s="68"/>
      <c r="B32" s="68"/>
      <c r="C32" s="78" t="s">
        <v>2</v>
      </c>
      <c r="D32" s="73">
        <f t="shared" ref="D32:AA32" si="30">D76</f>
        <v>130</v>
      </c>
      <c r="E32" s="73">
        <f t="shared" si="30"/>
        <v>130</v>
      </c>
      <c r="F32" s="73">
        <f t="shared" si="30"/>
        <v>130</v>
      </c>
      <c r="G32" s="73">
        <f t="shared" si="30"/>
        <v>130</v>
      </c>
      <c r="H32" s="73">
        <f t="shared" si="30"/>
        <v>130</v>
      </c>
      <c r="I32" s="73">
        <f t="shared" si="30"/>
        <v>130</v>
      </c>
      <c r="J32" s="73">
        <f t="shared" si="30"/>
        <v>130</v>
      </c>
      <c r="K32" s="73">
        <f t="shared" si="30"/>
        <v>130</v>
      </c>
      <c r="L32" s="73">
        <f t="shared" si="30"/>
        <v>130</v>
      </c>
      <c r="M32" s="73">
        <f t="shared" si="30"/>
        <v>130</v>
      </c>
      <c r="N32" s="73">
        <f t="shared" si="30"/>
        <v>130</v>
      </c>
      <c r="O32" s="73">
        <f t="shared" si="30"/>
        <v>130</v>
      </c>
      <c r="P32" s="73">
        <f t="shared" si="30"/>
        <v>130</v>
      </c>
      <c r="Q32" s="73">
        <f t="shared" si="30"/>
        <v>130</v>
      </c>
      <c r="R32" s="73">
        <f t="shared" si="30"/>
        <v>130</v>
      </c>
      <c r="S32" s="73">
        <f t="shared" si="30"/>
        <v>130</v>
      </c>
      <c r="T32" s="73">
        <f t="shared" si="30"/>
        <v>130</v>
      </c>
      <c r="U32" s="73">
        <f t="shared" si="30"/>
        <v>130</v>
      </c>
      <c r="V32" s="73">
        <f t="shared" si="30"/>
        <v>130</v>
      </c>
      <c r="W32" s="73">
        <f t="shared" si="30"/>
        <v>130</v>
      </c>
      <c r="X32" s="73">
        <f t="shared" si="30"/>
        <v>130</v>
      </c>
      <c r="Y32" s="73">
        <f t="shared" si="30"/>
        <v>130</v>
      </c>
      <c r="Z32" s="73">
        <f t="shared" si="30"/>
        <v>130</v>
      </c>
      <c r="AA32" s="73">
        <f t="shared" si="30"/>
        <v>130</v>
      </c>
      <c r="AC32" s="115">
        <f t="shared" si="1"/>
        <v>130</v>
      </c>
      <c r="AD32" s="72">
        <f t="shared" si="2"/>
        <v>130</v>
      </c>
      <c r="AE32" s="72">
        <f>AVERAGE(D32:AA32)</f>
        <v>130</v>
      </c>
      <c r="AF32" s="114"/>
      <c r="AH32" s="123"/>
    </row>
    <row r="33" spans="1:36" x14ac:dyDescent="0.2">
      <c r="A33" s="33" t="s">
        <v>40</v>
      </c>
      <c r="B33" s="33" t="s">
        <v>29</v>
      </c>
      <c r="C33" s="45" t="s">
        <v>0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8">
        <v>1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1</v>
      </c>
      <c r="AA33" s="38">
        <v>1</v>
      </c>
      <c r="AC33" s="75">
        <f t="shared" si="1"/>
        <v>1</v>
      </c>
      <c r="AD33" s="46">
        <f t="shared" si="2"/>
        <v>1</v>
      </c>
      <c r="AE33" s="46">
        <f t="shared" ref="AE33:AE44" si="31">SUM(D33:AA33)</f>
        <v>24</v>
      </c>
      <c r="AF33" s="39">
        <f>SUMPRODUCT(AE33:AE35,Notes!$C$49:$C$51)</f>
        <v>8760</v>
      </c>
      <c r="AH33" s="124" t="s">
        <v>167</v>
      </c>
    </row>
    <row r="34" spans="1:36" x14ac:dyDescent="0.2">
      <c r="A34" s="33"/>
      <c r="B34" s="33"/>
      <c r="C34" s="45" t="s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C34" s="75">
        <f t="shared" si="1"/>
        <v>1</v>
      </c>
      <c r="AD34" s="46">
        <f t="shared" si="2"/>
        <v>1</v>
      </c>
      <c r="AE34" s="46">
        <f t="shared" si="31"/>
        <v>24</v>
      </c>
      <c r="AF34" s="46"/>
      <c r="AH34" s="125" t="s">
        <v>168</v>
      </c>
    </row>
    <row r="35" spans="1:36" x14ac:dyDescent="0.2">
      <c r="A35" s="33"/>
      <c r="B35" s="33"/>
      <c r="C35" s="45" t="s">
        <v>2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C35" s="75">
        <f t="shared" si="1"/>
        <v>1</v>
      </c>
      <c r="AD35" s="46">
        <f t="shared" si="2"/>
        <v>1</v>
      </c>
      <c r="AE35" s="46">
        <f t="shared" si="31"/>
        <v>24</v>
      </c>
      <c r="AF35" s="46"/>
      <c r="AH35" s="125"/>
    </row>
    <row r="36" spans="1:36" x14ac:dyDescent="0.2">
      <c r="A36" s="68" t="s">
        <v>39</v>
      </c>
      <c r="B36" s="68" t="s">
        <v>29</v>
      </c>
      <c r="C36" s="78" t="s">
        <v>0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0">
        <v>1</v>
      </c>
      <c r="Q36" s="70">
        <v>1</v>
      </c>
      <c r="R36" s="70">
        <v>1</v>
      </c>
      <c r="S36" s="70">
        <v>1</v>
      </c>
      <c r="T36" s="70">
        <v>1</v>
      </c>
      <c r="U36" s="70">
        <v>1</v>
      </c>
      <c r="V36" s="70">
        <v>1</v>
      </c>
      <c r="W36" s="70">
        <v>1</v>
      </c>
      <c r="X36" s="70">
        <v>1</v>
      </c>
      <c r="Y36" s="70">
        <v>1</v>
      </c>
      <c r="Z36" s="70">
        <v>1</v>
      </c>
      <c r="AA36" s="70">
        <v>1</v>
      </c>
      <c r="AC36" s="113">
        <f t="shared" si="1"/>
        <v>1</v>
      </c>
      <c r="AD36" s="114">
        <f t="shared" si="2"/>
        <v>1</v>
      </c>
      <c r="AE36" s="114">
        <f t="shared" si="31"/>
        <v>24</v>
      </c>
      <c r="AF36" s="71">
        <f>SUMPRODUCT(AE36:AE38,Notes!$C$49:$C$51)</f>
        <v>8760</v>
      </c>
      <c r="AH36" s="122" t="s">
        <v>167</v>
      </c>
    </row>
    <row r="37" spans="1:36" x14ac:dyDescent="0.2">
      <c r="A37" s="68"/>
      <c r="B37" s="68"/>
      <c r="C37" s="78" t="s">
        <v>1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>
        <v>1</v>
      </c>
      <c r="S37" s="70">
        <v>1</v>
      </c>
      <c r="T37" s="70">
        <v>1</v>
      </c>
      <c r="U37" s="70">
        <v>1</v>
      </c>
      <c r="V37" s="70">
        <v>1</v>
      </c>
      <c r="W37" s="70">
        <v>1</v>
      </c>
      <c r="X37" s="70">
        <v>1</v>
      </c>
      <c r="Y37" s="70">
        <v>1</v>
      </c>
      <c r="Z37" s="70">
        <v>1</v>
      </c>
      <c r="AA37" s="70">
        <v>1</v>
      </c>
      <c r="AC37" s="113">
        <f t="shared" si="1"/>
        <v>1</v>
      </c>
      <c r="AD37" s="114">
        <f t="shared" si="2"/>
        <v>1</v>
      </c>
      <c r="AE37" s="114">
        <f t="shared" si="31"/>
        <v>24</v>
      </c>
      <c r="AF37" s="114"/>
      <c r="AH37" s="123" t="s">
        <v>168</v>
      </c>
    </row>
    <row r="38" spans="1:36" x14ac:dyDescent="0.2">
      <c r="A38" s="68"/>
      <c r="B38" s="68"/>
      <c r="C38" s="78" t="s">
        <v>2</v>
      </c>
      <c r="D38" s="70">
        <v>1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1</v>
      </c>
      <c r="T38" s="70">
        <v>1</v>
      </c>
      <c r="U38" s="70">
        <v>1</v>
      </c>
      <c r="V38" s="70">
        <v>1</v>
      </c>
      <c r="W38" s="70">
        <v>1</v>
      </c>
      <c r="X38" s="70">
        <v>1</v>
      </c>
      <c r="Y38" s="70">
        <v>1</v>
      </c>
      <c r="Z38" s="70">
        <v>1</v>
      </c>
      <c r="AA38" s="70">
        <v>1</v>
      </c>
      <c r="AC38" s="113">
        <f t="shared" si="1"/>
        <v>1</v>
      </c>
      <c r="AD38" s="114">
        <f t="shared" si="2"/>
        <v>1</v>
      </c>
      <c r="AE38" s="114">
        <f t="shared" si="31"/>
        <v>24</v>
      </c>
      <c r="AF38" s="114"/>
      <c r="AH38" s="123"/>
    </row>
    <row r="39" spans="1:36" x14ac:dyDescent="0.2">
      <c r="A39" s="33" t="s">
        <v>34</v>
      </c>
      <c r="B39" s="33" t="s">
        <v>29</v>
      </c>
      <c r="C39" s="45" t="s">
        <v>0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  <c r="Z39" s="38">
        <v>1</v>
      </c>
      <c r="AA39" s="38">
        <v>1</v>
      </c>
      <c r="AC39" s="75">
        <f t="shared" si="1"/>
        <v>1</v>
      </c>
      <c r="AD39" s="46">
        <f t="shared" si="2"/>
        <v>1</v>
      </c>
      <c r="AE39" s="46">
        <f t="shared" si="31"/>
        <v>24</v>
      </c>
      <c r="AF39" s="39">
        <f>SUMPRODUCT(AE39:AE41,Notes!$C$49:$C$51)</f>
        <v>8760</v>
      </c>
      <c r="AH39" s="124" t="s">
        <v>167</v>
      </c>
    </row>
    <row r="40" spans="1:36" x14ac:dyDescent="0.2">
      <c r="A40" s="33"/>
      <c r="B40" s="33"/>
      <c r="C40" s="45" t="s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C40" s="75">
        <f t="shared" si="1"/>
        <v>1</v>
      </c>
      <c r="AD40" s="46">
        <f t="shared" si="2"/>
        <v>1</v>
      </c>
      <c r="AE40" s="46">
        <f t="shared" si="31"/>
        <v>24</v>
      </c>
      <c r="AF40" s="46"/>
      <c r="AH40" s="125" t="s">
        <v>168</v>
      </c>
    </row>
    <row r="41" spans="1:36" x14ac:dyDescent="0.2">
      <c r="A41" s="33"/>
      <c r="B41" s="33"/>
      <c r="C41" s="45" t="s">
        <v>2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8">
        <v>1</v>
      </c>
      <c r="AA41" s="38">
        <v>1</v>
      </c>
      <c r="AC41" s="75">
        <f t="shared" si="1"/>
        <v>1</v>
      </c>
      <c r="AD41" s="46">
        <f t="shared" si="2"/>
        <v>1</v>
      </c>
      <c r="AE41" s="46">
        <f t="shared" si="31"/>
        <v>24</v>
      </c>
      <c r="AF41" s="46"/>
      <c r="AH41" s="125"/>
    </row>
    <row r="42" spans="1:36" x14ac:dyDescent="0.2">
      <c r="A42" s="68" t="s">
        <v>38</v>
      </c>
      <c r="B42" s="68" t="s">
        <v>29</v>
      </c>
      <c r="C42" s="78" t="s">
        <v>0</v>
      </c>
      <c r="D42" s="70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0">
        <v>1</v>
      </c>
      <c r="AC42" s="113">
        <f t="shared" si="1"/>
        <v>1</v>
      </c>
      <c r="AD42" s="114">
        <f t="shared" si="2"/>
        <v>1</v>
      </c>
      <c r="AE42" s="114">
        <f t="shared" si="31"/>
        <v>24</v>
      </c>
      <c r="AF42" s="71">
        <f>SUMPRODUCT(AE42:AE44,Notes!$C$49:$C$51)</f>
        <v>8760</v>
      </c>
      <c r="AH42" s="122" t="s">
        <v>167</v>
      </c>
    </row>
    <row r="43" spans="1:36" x14ac:dyDescent="0.2">
      <c r="A43" s="68"/>
      <c r="B43" s="68"/>
      <c r="C43" s="78" t="s">
        <v>1</v>
      </c>
      <c r="D43" s="70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0">
        <v>1</v>
      </c>
      <c r="AC43" s="113">
        <f t="shared" si="1"/>
        <v>1</v>
      </c>
      <c r="AD43" s="114">
        <f t="shared" si="2"/>
        <v>1</v>
      </c>
      <c r="AE43" s="114">
        <f t="shared" si="31"/>
        <v>24</v>
      </c>
      <c r="AF43" s="114"/>
      <c r="AH43" s="123" t="s">
        <v>168</v>
      </c>
    </row>
    <row r="44" spans="1:36" x14ac:dyDescent="0.2">
      <c r="A44" s="102"/>
      <c r="B44" s="102"/>
      <c r="C44" s="105" t="s">
        <v>2</v>
      </c>
      <c r="D44" s="104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  <c r="L44" s="104">
        <v>1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104">
        <v>1</v>
      </c>
      <c r="T44" s="104">
        <v>1</v>
      </c>
      <c r="U44" s="104">
        <v>1</v>
      </c>
      <c r="V44" s="104">
        <v>1</v>
      </c>
      <c r="W44" s="104">
        <v>1</v>
      </c>
      <c r="X44" s="104">
        <v>1</v>
      </c>
      <c r="Y44" s="104">
        <v>1</v>
      </c>
      <c r="Z44" s="104">
        <v>1</v>
      </c>
      <c r="AA44" s="104">
        <v>1</v>
      </c>
      <c r="AC44" s="116">
        <f t="shared" si="1"/>
        <v>1</v>
      </c>
      <c r="AD44" s="117">
        <f t="shared" si="2"/>
        <v>1</v>
      </c>
      <c r="AE44" s="117">
        <f t="shared" si="31"/>
        <v>24</v>
      </c>
      <c r="AF44" s="117"/>
      <c r="AH44" s="127"/>
      <c r="AJ44" s="36"/>
    </row>
    <row r="45" spans="1:36" x14ac:dyDescent="0.2">
      <c r="AH45" s="35"/>
    </row>
    <row r="46" spans="1:36" hidden="1" x14ac:dyDescent="0.2">
      <c r="A46" s="31" t="s">
        <v>152</v>
      </c>
    </row>
    <row r="47" spans="1:36" hidden="1" x14ac:dyDescent="0.2">
      <c r="A47" s="32" t="s">
        <v>18</v>
      </c>
      <c r="C47" s="40" t="s">
        <v>19</v>
      </c>
    </row>
    <row r="48" spans="1:36" hidden="1" x14ac:dyDescent="0.2">
      <c r="O48" s="35" t="s">
        <v>5</v>
      </c>
      <c r="P48" s="35"/>
    </row>
    <row r="49" spans="1:37" hidden="1" x14ac:dyDescent="0.2">
      <c r="A49" s="32" t="s">
        <v>3</v>
      </c>
      <c r="C49" s="40" t="s">
        <v>4</v>
      </c>
      <c r="D49" s="48">
        <v>1</v>
      </c>
      <c r="E49" s="48">
        <v>2</v>
      </c>
      <c r="F49" s="48">
        <v>3</v>
      </c>
      <c r="G49" s="48">
        <v>4</v>
      </c>
      <c r="H49" s="48">
        <v>5</v>
      </c>
      <c r="I49" s="48">
        <v>6</v>
      </c>
      <c r="J49" s="48">
        <v>7</v>
      </c>
      <c r="K49" s="48">
        <v>8</v>
      </c>
      <c r="L49" s="48">
        <v>9</v>
      </c>
      <c r="M49" s="48">
        <v>10</v>
      </c>
      <c r="N49" s="48">
        <v>11</v>
      </c>
      <c r="O49" s="48">
        <v>12</v>
      </c>
      <c r="P49" s="48">
        <v>13</v>
      </c>
      <c r="Q49" s="48">
        <v>14</v>
      </c>
      <c r="R49" s="48">
        <v>15</v>
      </c>
      <c r="S49" s="48">
        <v>16</v>
      </c>
      <c r="T49" s="48">
        <v>17</v>
      </c>
      <c r="U49" s="48">
        <v>18</v>
      </c>
      <c r="V49" s="48">
        <v>19</v>
      </c>
      <c r="W49" s="48">
        <v>20</v>
      </c>
      <c r="X49" s="48">
        <v>21</v>
      </c>
      <c r="Y49" s="48">
        <v>22</v>
      </c>
      <c r="Z49" s="48">
        <v>23</v>
      </c>
      <c r="AA49" s="48">
        <v>24</v>
      </c>
      <c r="AC49" s="64" t="s">
        <v>43</v>
      </c>
      <c r="AD49" s="37" t="s">
        <v>44</v>
      </c>
      <c r="AE49" s="64" t="s">
        <v>95</v>
      </c>
      <c r="AF49" s="37" t="s">
        <v>97</v>
      </c>
      <c r="AG49" s="45"/>
      <c r="AH49" s="40"/>
      <c r="AI49" s="40"/>
      <c r="AJ49" s="33"/>
    </row>
    <row r="50" spans="1:37" hidden="1" x14ac:dyDescent="0.2">
      <c r="A50" s="68" t="s">
        <v>30</v>
      </c>
      <c r="B50" s="68" t="s">
        <v>29</v>
      </c>
      <c r="C50" s="78" t="s">
        <v>0</v>
      </c>
      <c r="D50" s="70">
        <v>0.9</v>
      </c>
      <c r="E50" s="70">
        <v>0.9</v>
      </c>
      <c r="F50" s="70">
        <v>0.9</v>
      </c>
      <c r="G50" s="70">
        <v>0.9</v>
      </c>
      <c r="H50" s="70">
        <v>0.9</v>
      </c>
      <c r="I50" s="70">
        <v>0.9</v>
      </c>
      <c r="J50" s="70">
        <v>0.7</v>
      </c>
      <c r="K50" s="70">
        <v>0.4</v>
      </c>
      <c r="L50" s="70">
        <v>0.4</v>
      </c>
      <c r="M50" s="70">
        <v>0.2</v>
      </c>
      <c r="N50" s="70">
        <v>0.2</v>
      </c>
      <c r="O50" s="70">
        <v>0.2</v>
      </c>
      <c r="P50" s="70">
        <v>0.2</v>
      </c>
      <c r="Q50" s="70">
        <v>0.2</v>
      </c>
      <c r="R50" s="70">
        <v>0.2</v>
      </c>
      <c r="S50" s="70">
        <v>0.3</v>
      </c>
      <c r="T50" s="70">
        <v>0.5</v>
      </c>
      <c r="U50" s="70">
        <v>0.5</v>
      </c>
      <c r="V50" s="70">
        <v>0.5</v>
      </c>
      <c r="W50" s="70">
        <v>0.7</v>
      </c>
      <c r="X50" s="70">
        <v>0.7</v>
      </c>
      <c r="Y50" s="70">
        <v>0.8</v>
      </c>
      <c r="Z50" s="70">
        <v>0.9</v>
      </c>
      <c r="AA50" s="70">
        <v>0.9</v>
      </c>
      <c r="AC50" s="75">
        <f>MAX(D50:AA50)</f>
        <v>0.9</v>
      </c>
      <c r="AD50" s="46">
        <f>MIN(D50:AA50)</f>
        <v>0.2</v>
      </c>
      <c r="AE50" s="46">
        <f>SUM(D50:AA50)</f>
        <v>13.900000000000002</v>
      </c>
      <c r="AF50" s="39">
        <f>SUMPRODUCT(AE50:AE52,Notes!$C$49:$C$51)</f>
        <v>5073.5000000000009</v>
      </c>
      <c r="AG50" s="53"/>
      <c r="AH50" s="54"/>
      <c r="AJ50" s="55"/>
      <c r="AK50" s="55"/>
    </row>
    <row r="51" spans="1:37" hidden="1" x14ac:dyDescent="0.2">
      <c r="A51" s="68"/>
      <c r="B51" s="68"/>
      <c r="C51" s="78" t="s">
        <v>1</v>
      </c>
      <c r="D51" s="70">
        <v>0.9</v>
      </c>
      <c r="E51" s="70">
        <v>0.9</v>
      </c>
      <c r="F51" s="70">
        <v>0.9</v>
      </c>
      <c r="G51" s="70">
        <v>0.9</v>
      </c>
      <c r="H51" s="70">
        <v>0.9</v>
      </c>
      <c r="I51" s="70">
        <v>0.9</v>
      </c>
      <c r="J51" s="70">
        <v>0.7</v>
      </c>
      <c r="K51" s="70">
        <v>0.4</v>
      </c>
      <c r="L51" s="70">
        <v>0.4</v>
      </c>
      <c r="M51" s="70">
        <v>0.2</v>
      </c>
      <c r="N51" s="70">
        <v>0.2</v>
      </c>
      <c r="O51" s="70">
        <v>0.2</v>
      </c>
      <c r="P51" s="70">
        <v>0.2</v>
      </c>
      <c r="Q51" s="70">
        <v>0.2</v>
      </c>
      <c r="R51" s="70">
        <v>0.2</v>
      </c>
      <c r="S51" s="70">
        <v>0.3</v>
      </c>
      <c r="T51" s="70">
        <v>0.5</v>
      </c>
      <c r="U51" s="70">
        <v>0.5</v>
      </c>
      <c r="V51" s="70">
        <v>0.5</v>
      </c>
      <c r="W51" s="70">
        <v>0.7</v>
      </c>
      <c r="X51" s="70">
        <v>0.7</v>
      </c>
      <c r="Y51" s="70">
        <v>0.8</v>
      </c>
      <c r="Z51" s="70">
        <v>0.9</v>
      </c>
      <c r="AA51" s="70">
        <v>0.9</v>
      </c>
      <c r="AC51" s="75">
        <f t="shared" ref="AC51:AC88" si="32">MAX(D51:AA51)</f>
        <v>0.9</v>
      </c>
      <c r="AD51" s="46">
        <f t="shared" ref="AD51:AD88" si="33">MIN(D51:AA51)</f>
        <v>0.2</v>
      </c>
      <c r="AE51" s="46">
        <f t="shared" ref="AE51:AE82" si="34">SUM(D51:AA51)</f>
        <v>13.900000000000002</v>
      </c>
      <c r="AF51" s="46"/>
      <c r="AG51" s="53"/>
      <c r="AH51" s="54"/>
      <c r="AJ51" s="55"/>
      <c r="AK51" s="55"/>
    </row>
    <row r="52" spans="1:37" hidden="1" x14ac:dyDescent="0.2">
      <c r="A52" s="68"/>
      <c r="B52" s="68"/>
      <c r="C52" s="78" t="s">
        <v>2</v>
      </c>
      <c r="D52" s="70">
        <v>0.9</v>
      </c>
      <c r="E52" s="70">
        <v>0.9</v>
      </c>
      <c r="F52" s="70">
        <v>0.9</v>
      </c>
      <c r="G52" s="70">
        <v>0.9</v>
      </c>
      <c r="H52" s="70">
        <v>0.9</v>
      </c>
      <c r="I52" s="70">
        <v>0.9</v>
      </c>
      <c r="J52" s="70">
        <v>0.7</v>
      </c>
      <c r="K52" s="70">
        <v>0.4</v>
      </c>
      <c r="L52" s="70">
        <v>0.4</v>
      </c>
      <c r="M52" s="70">
        <v>0.2</v>
      </c>
      <c r="N52" s="70">
        <v>0.2</v>
      </c>
      <c r="O52" s="70">
        <v>0.2</v>
      </c>
      <c r="P52" s="70">
        <v>0.2</v>
      </c>
      <c r="Q52" s="70">
        <v>0.2</v>
      </c>
      <c r="R52" s="70">
        <v>0.2</v>
      </c>
      <c r="S52" s="70">
        <v>0.3</v>
      </c>
      <c r="T52" s="70">
        <v>0.5</v>
      </c>
      <c r="U52" s="70">
        <v>0.5</v>
      </c>
      <c r="V52" s="70">
        <v>0.5</v>
      </c>
      <c r="W52" s="70">
        <v>0.7</v>
      </c>
      <c r="X52" s="70">
        <v>0.7</v>
      </c>
      <c r="Y52" s="70">
        <v>0.8</v>
      </c>
      <c r="Z52" s="70">
        <v>0.9</v>
      </c>
      <c r="AA52" s="70">
        <v>0.9</v>
      </c>
      <c r="AC52" s="106">
        <f t="shared" si="32"/>
        <v>0.9</v>
      </c>
      <c r="AD52" s="50">
        <f t="shared" si="33"/>
        <v>0.2</v>
      </c>
      <c r="AE52" s="50">
        <f t="shared" si="34"/>
        <v>13.900000000000002</v>
      </c>
      <c r="AF52" s="50"/>
      <c r="AG52" s="53"/>
      <c r="AH52" s="54"/>
      <c r="AJ52" s="55"/>
      <c r="AK52" s="55"/>
    </row>
    <row r="53" spans="1:37" hidden="1" x14ac:dyDescent="0.2">
      <c r="A53" s="32" t="s">
        <v>31</v>
      </c>
      <c r="B53" s="32" t="s">
        <v>29</v>
      </c>
      <c r="C53" s="40" t="s">
        <v>0</v>
      </c>
      <c r="D53" s="38">
        <v>0.1</v>
      </c>
      <c r="E53" s="38">
        <v>0.1</v>
      </c>
      <c r="F53" s="38">
        <v>0.1</v>
      </c>
      <c r="G53" s="38">
        <v>0.1</v>
      </c>
      <c r="H53" s="38">
        <v>0.1</v>
      </c>
      <c r="I53" s="38">
        <v>0.3</v>
      </c>
      <c r="J53" s="38">
        <v>0.45</v>
      </c>
      <c r="K53" s="38">
        <v>0.45</v>
      </c>
      <c r="L53" s="38">
        <v>0.45</v>
      </c>
      <c r="M53" s="38">
        <v>0.45</v>
      </c>
      <c r="N53" s="38">
        <v>0.3</v>
      </c>
      <c r="O53" s="38">
        <v>0.3</v>
      </c>
      <c r="P53" s="38">
        <v>0.3</v>
      </c>
      <c r="Q53" s="38">
        <v>0.3</v>
      </c>
      <c r="R53" s="38">
        <v>0.3</v>
      </c>
      <c r="S53" s="38">
        <v>0.3</v>
      </c>
      <c r="T53" s="38">
        <v>0.3</v>
      </c>
      <c r="U53" s="38">
        <v>0.3</v>
      </c>
      <c r="V53" s="38">
        <v>0.6</v>
      </c>
      <c r="W53" s="38">
        <v>0.8</v>
      </c>
      <c r="X53" s="38">
        <v>0.9</v>
      </c>
      <c r="Y53" s="38">
        <v>0.8</v>
      </c>
      <c r="Z53" s="38">
        <v>0.6</v>
      </c>
      <c r="AA53" s="38">
        <v>0.3</v>
      </c>
      <c r="AC53" s="75">
        <f t="shared" si="32"/>
        <v>0.9</v>
      </c>
      <c r="AD53" s="46">
        <f t="shared" si="33"/>
        <v>0.1</v>
      </c>
      <c r="AE53" s="46">
        <f t="shared" si="34"/>
        <v>9</v>
      </c>
      <c r="AF53" s="39">
        <f>SUMPRODUCT(AE53:AE55,Notes!$C$49:$C$51)</f>
        <v>3285</v>
      </c>
      <c r="AG53" s="53"/>
      <c r="AH53" s="54"/>
      <c r="AJ53" s="55"/>
      <c r="AK53" s="55"/>
    </row>
    <row r="54" spans="1:37" hidden="1" x14ac:dyDescent="0.2">
      <c r="C54" s="40" t="s">
        <v>1</v>
      </c>
      <c r="D54" s="38">
        <v>0.1</v>
      </c>
      <c r="E54" s="38">
        <v>0.1</v>
      </c>
      <c r="F54" s="38">
        <v>0.1</v>
      </c>
      <c r="G54" s="38">
        <v>0.1</v>
      </c>
      <c r="H54" s="38">
        <v>0.1</v>
      </c>
      <c r="I54" s="38">
        <v>0.3</v>
      </c>
      <c r="J54" s="38">
        <v>0.45</v>
      </c>
      <c r="K54" s="38">
        <v>0.45</v>
      </c>
      <c r="L54" s="38">
        <v>0.45</v>
      </c>
      <c r="M54" s="38">
        <v>0.45</v>
      </c>
      <c r="N54" s="38">
        <v>0.3</v>
      </c>
      <c r="O54" s="38">
        <v>0.3</v>
      </c>
      <c r="P54" s="38">
        <v>0.3</v>
      </c>
      <c r="Q54" s="38">
        <v>0.3</v>
      </c>
      <c r="R54" s="38">
        <v>0.3</v>
      </c>
      <c r="S54" s="38">
        <v>0.3</v>
      </c>
      <c r="T54" s="38">
        <v>0.3</v>
      </c>
      <c r="U54" s="38">
        <v>0.3</v>
      </c>
      <c r="V54" s="38">
        <v>0.6</v>
      </c>
      <c r="W54" s="38">
        <v>0.8</v>
      </c>
      <c r="X54" s="38">
        <v>0.9</v>
      </c>
      <c r="Y54" s="38">
        <v>0.8</v>
      </c>
      <c r="Z54" s="38">
        <v>0.6</v>
      </c>
      <c r="AA54" s="38">
        <v>0.3</v>
      </c>
      <c r="AC54" s="75">
        <f t="shared" si="32"/>
        <v>0.9</v>
      </c>
      <c r="AD54" s="46">
        <f t="shared" si="33"/>
        <v>0.1</v>
      </c>
      <c r="AE54" s="46">
        <f t="shared" si="34"/>
        <v>9</v>
      </c>
      <c r="AF54" s="46"/>
      <c r="AG54" s="53"/>
      <c r="AH54" s="54"/>
      <c r="AJ54" s="55"/>
      <c r="AK54" s="55"/>
    </row>
    <row r="55" spans="1:37" hidden="1" x14ac:dyDescent="0.2">
      <c r="C55" s="40" t="s">
        <v>2</v>
      </c>
      <c r="D55" s="38">
        <v>0.1</v>
      </c>
      <c r="E55" s="38">
        <v>0.1</v>
      </c>
      <c r="F55" s="38">
        <v>0.1</v>
      </c>
      <c r="G55" s="38">
        <v>0.1</v>
      </c>
      <c r="H55" s="38">
        <v>0.1</v>
      </c>
      <c r="I55" s="38">
        <v>0.3</v>
      </c>
      <c r="J55" s="38">
        <v>0.45</v>
      </c>
      <c r="K55" s="38">
        <v>0.45</v>
      </c>
      <c r="L55" s="38">
        <v>0.45</v>
      </c>
      <c r="M55" s="38">
        <v>0.45</v>
      </c>
      <c r="N55" s="38">
        <v>0.3</v>
      </c>
      <c r="O55" s="38">
        <v>0.3</v>
      </c>
      <c r="P55" s="38">
        <v>0.3</v>
      </c>
      <c r="Q55" s="38">
        <v>0.3</v>
      </c>
      <c r="R55" s="38">
        <v>0.3</v>
      </c>
      <c r="S55" s="38">
        <v>0.3</v>
      </c>
      <c r="T55" s="38">
        <v>0.3</v>
      </c>
      <c r="U55" s="38">
        <v>0.3</v>
      </c>
      <c r="V55" s="38">
        <v>0.6</v>
      </c>
      <c r="W55" s="38">
        <v>0.8</v>
      </c>
      <c r="X55" s="38">
        <v>0.9</v>
      </c>
      <c r="Y55" s="38">
        <v>0.8</v>
      </c>
      <c r="Z55" s="38">
        <v>0.6</v>
      </c>
      <c r="AA55" s="38">
        <v>0.3</v>
      </c>
      <c r="AC55" s="106">
        <f t="shared" si="32"/>
        <v>0.9</v>
      </c>
      <c r="AD55" s="50">
        <f t="shared" si="33"/>
        <v>0.1</v>
      </c>
      <c r="AE55" s="50">
        <f t="shared" si="34"/>
        <v>9</v>
      </c>
      <c r="AF55" s="50"/>
      <c r="AG55" s="53"/>
      <c r="AH55" s="54"/>
      <c r="AJ55" s="55"/>
      <c r="AK55" s="55"/>
    </row>
    <row r="56" spans="1:37" hidden="1" x14ac:dyDescent="0.2">
      <c r="A56" s="68" t="s">
        <v>32</v>
      </c>
      <c r="B56" s="68" t="s">
        <v>29</v>
      </c>
      <c r="C56" s="78" t="s">
        <v>0</v>
      </c>
      <c r="D56" s="70">
        <v>0.1</v>
      </c>
      <c r="E56" s="70">
        <v>0.1</v>
      </c>
      <c r="F56" s="70">
        <v>0.1</v>
      </c>
      <c r="G56" s="70">
        <v>0.1</v>
      </c>
      <c r="H56" s="70">
        <v>0.1</v>
      </c>
      <c r="I56" s="70">
        <v>0.3</v>
      </c>
      <c r="J56" s="70">
        <v>0.45</v>
      </c>
      <c r="K56" s="70">
        <v>0.45</v>
      </c>
      <c r="L56" s="70">
        <v>0.45</v>
      </c>
      <c r="M56" s="70">
        <v>0.45</v>
      </c>
      <c r="N56" s="70">
        <v>0.3</v>
      </c>
      <c r="O56" s="70">
        <v>0.3</v>
      </c>
      <c r="P56" s="70">
        <v>0.3</v>
      </c>
      <c r="Q56" s="70">
        <v>0.3</v>
      </c>
      <c r="R56" s="70">
        <v>0.3</v>
      </c>
      <c r="S56" s="70">
        <v>0.3</v>
      </c>
      <c r="T56" s="70">
        <v>0.3</v>
      </c>
      <c r="U56" s="70">
        <v>0.3</v>
      </c>
      <c r="V56" s="70">
        <v>0.6</v>
      </c>
      <c r="W56" s="70">
        <v>0.8</v>
      </c>
      <c r="X56" s="70">
        <v>0.9</v>
      </c>
      <c r="Y56" s="70">
        <v>0.8</v>
      </c>
      <c r="Z56" s="70">
        <v>0.6</v>
      </c>
      <c r="AA56" s="70">
        <v>0.3</v>
      </c>
      <c r="AC56" s="75">
        <f t="shared" si="32"/>
        <v>0.9</v>
      </c>
      <c r="AD56" s="46">
        <f t="shared" si="33"/>
        <v>0.1</v>
      </c>
      <c r="AE56" s="46">
        <f t="shared" si="34"/>
        <v>9</v>
      </c>
      <c r="AF56" s="39">
        <f>SUMPRODUCT(AE56:AE58,Notes!$C$49:$C$51)</f>
        <v>3285</v>
      </c>
      <c r="AG56" s="53"/>
      <c r="AH56" s="54"/>
      <c r="AJ56" s="55"/>
      <c r="AK56" s="55"/>
    </row>
    <row r="57" spans="1:37" hidden="1" x14ac:dyDescent="0.2">
      <c r="A57" s="68"/>
      <c r="B57" s="68"/>
      <c r="C57" s="78" t="s">
        <v>1</v>
      </c>
      <c r="D57" s="70">
        <v>0.1</v>
      </c>
      <c r="E57" s="70">
        <v>0.1</v>
      </c>
      <c r="F57" s="70">
        <v>0.1</v>
      </c>
      <c r="G57" s="70">
        <v>0.1</v>
      </c>
      <c r="H57" s="70">
        <v>0.1</v>
      </c>
      <c r="I57" s="70">
        <v>0.3</v>
      </c>
      <c r="J57" s="70">
        <v>0.45</v>
      </c>
      <c r="K57" s="70">
        <v>0.45</v>
      </c>
      <c r="L57" s="70">
        <v>0.45</v>
      </c>
      <c r="M57" s="70">
        <v>0.45</v>
      </c>
      <c r="N57" s="70">
        <v>0.3</v>
      </c>
      <c r="O57" s="70">
        <v>0.3</v>
      </c>
      <c r="P57" s="70">
        <v>0.3</v>
      </c>
      <c r="Q57" s="70">
        <v>0.3</v>
      </c>
      <c r="R57" s="70">
        <v>0.3</v>
      </c>
      <c r="S57" s="70">
        <v>0.3</v>
      </c>
      <c r="T57" s="70">
        <v>0.3</v>
      </c>
      <c r="U57" s="70">
        <v>0.3</v>
      </c>
      <c r="V57" s="70">
        <v>0.6</v>
      </c>
      <c r="W57" s="70">
        <v>0.8</v>
      </c>
      <c r="X57" s="70">
        <v>0.9</v>
      </c>
      <c r="Y57" s="70">
        <v>0.8</v>
      </c>
      <c r="Z57" s="70">
        <v>0.6</v>
      </c>
      <c r="AA57" s="70">
        <v>0.3</v>
      </c>
      <c r="AC57" s="75">
        <f t="shared" si="32"/>
        <v>0.9</v>
      </c>
      <c r="AD57" s="46">
        <f t="shared" si="33"/>
        <v>0.1</v>
      </c>
      <c r="AE57" s="46">
        <f t="shared" si="34"/>
        <v>9</v>
      </c>
      <c r="AF57" s="46"/>
      <c r="AG57" s="53"/>
      <c r="AH57" s="54"/>
      <c r="AJ57" s="55"/>
      <c r="AK57" s="55"/>
    </row>
    <row r="58" spans="1:37" hidden="1" x14ac:dyDescent="0.2">
      <c r="A58" s="68"/>
      <c r="B58" s="68"/>
      <c r="C58" s="78" t="s">
        <v>2</v>
      </c>
      <c r="D58" s="70">
        <v>0.1</v>
      </c>
      <c r="E58" s="70">
        <v>0.1</v>
      </c>
      <c r="F58" s="70">
        <v>0.1</v>
      </c>
      <c r="G58" s="70">
        <v>0.1</v>
      </c>
      <c r="H58" s="70">
        <v>0.1</v>
      </c>
      <c r="I58" s="70">
        <v>0.3</v>
      </c>
      <c r="J58" s="70">
        <v>0.45</v>
      </c>
      <c r="K58" s="70">
        <v>0.45</v>
      </c>
      <c r="L58" s="70">
        <v>0.45</v>
      </c>
      <c r="M58" s="70">
        <v>0.45</v>
      </c>
      <c r="N58" s="70">
        <v>0.3</v>
      </c>
      <c r="O58" s="70">
        <v>0.3</v>
      </c>
      <c r="P58" s="70">
        <v>0.3</v>
      </c>
      <c r="Q58" s="70">
        <v>0.3</v>
      </c>
      <c r="R58" s="70">
        <v>0.3</v>
      </c>
      <c r="S58" s="70">
        <v>0.3</v>
      </c>
      <c r="T58" s="70">
        <v>0.3</v>
      </c>
      <c r="U58" s="70">
        <v>0.3</v>
      </c>
      <c r="V58" s="70">
        <v>0.6</v>
      </c>
      <c r="W58" s="70">
        <v>0.8</v>
      </c>
      <c r="X58" s="70">
        <v>0.9</v>
      </c>
      <c r="Y58" s="70">
        <v>0.8</v>
      </c>
      <c r="Z58" s="70">
        <v>0.6</v>
      </c>
      <c r="AA58" s="70">
        <v>0.3</v>
      </c>
      <c r="AC58" s="106">
        <f t="shared" si="32"/>
        <v>0.9</v>
      </c>
      <c r="AD58" s="50">
        <f t="shared" si="33"/>
        <v>0.1</v>
      </c>
      <c r="AE58" s="50">
        <f t="shared" si="34"/>
        <v>9</v>
      </c>
      <c r="AF58" s="50"/>
      <c r="AG58" s="53"/>
      <c r="AH58" s="54"/>
      <c r="AJ58" s="55"/>
      <c r="AK58" s="55"/>
    </row>
    <row r="59" spans="1:37" hidden="1" x14ac:dyDescent="0.2">
      <c r="A59" s="32" t="s">
        <v>35</v>
      </c>
      <c r="B59" s="32" t="s">
        <v>29</v>
      </c>
      <c r="C59" s="40" t="s">
        <v>0</v>
      </c>
      <c r="D59" s="38">
        <v>0.25</v>
      </c>
      <c r="E59" s="38">
        <v>0.25</v>
      </c>
      <c r="F59" s="38">
        <v>0.25</v>
      </c>
      <c r="G59" s="38">
        <v>0.25</v>
      </c>
      <c r="H59" s="38">
        <v>0.25</v>
      </c>
      <c r="I59" s="38">
        <v>0.25</v>
      </c>
      <c r="J59" s="38">
        <v>0.25</v>
      </c>
      <c r="K59" s="38">
        <v>0.25</v>
      </c>
      <c r="L59" s="38">
        <v>0.25</v>
      </c>
      <c r="M59" s="38">
        <v>0.25</v>
      </c>
      <c r="N59" s="38">
        <v>0.25</v>
      </c>
      <c r="O59" s="38">
        <v>0.25</v>
      </c>
      <c r="P59" s="38">
        <v>0.25</v>
      </c>
      <c r="Q59" s="38">
        <v>0.25</v>
      </c>
      <c r="R59" s="38">
        <v>0.25</v>
      </c>
      <c r="S59" s="38">
        <v>0.25</v>
      </c>
      <c r="T59" s="38">
        <v>0.25</v>
      </c>
      <c r="U59" s="38">
        <v>0.25</v>
      </c>
      <c r="V59" s="38">
        <v>0.25</v>
      </c>
      <c r="W59" s="38">
        <v>0.25</v>
      </c>
      <c r="X59" s="38">
        <v>0.25</v>
      </c>
      <c r="Y59" s="38">
        <v>0.25</v>
      </c>
      <c r="Z59" s="38">
        <v>0.25</v>
      </c>
      <c r="AA59" s="38">
        <v>0.25</v>
      </c>
      <c r="AC59" s="80">
        <f>MAX(D59:AA59)</f>
        <v>0.25</v>
      </c>
      <c r="AD59" s="47">
        <f>MIN(D59:AA59)</f>
        <v>0.25</v>
      </c>
      <c r="AE59" s="47">
        <f>SUM(D59:AA59)</f>
        <v>6</v>
      </c>
      <c r="AF59" s="39">
        <f>SUMPRODUCT(AE59:AE61,Notes!$C$49:$C$51)</f>
        <v>2190</v>
      </c>
      <c r="AG59" s="53"/>
      <c r="AH59" s="54"/>
      <c r="AJ59" s="55"/>
      <c r="AK59" s="55"/>
    </row>
    <row r="60" spans="1:37" hidden="1" x14ac:dyDescent="0.2">
      <c r="C60" s="40" t="s">
        <v>1</v>
      </c>
      <c r="D60" s="38">
        <v>0.25</v>
      </c>
      <c r="E60" s="38">
        <v>0.25</v>
      </c>
      <c r="F60" s="38">
        <v>0.25</v>
      </c>
      <c r="G60" s="38">
        <v>0.25</v>
      </c>
      <c r="H60" s="38">
        <v>0.25</v>
      </c>
      <c r="I60" s="38">
        <v>0.25</v>
      </c>
      <c r="J60" s="38">
        <v>0.25</v>
      </c>
      <c r="K60" s="38">
        <v>0.25</v>
      </c>
      <c r="L60" s="38">
        <v>0.25</v>
      </c>
      <c r="M60" s="38">
        <v>0.25</v>
      </c>
      <c r="N60" s="38">
        <v>0.25</v>
      </c>
      <c r="O60" s="38">
        <v>0.25</v>
      </c>
      <c r="P60" s="38">
        <v>0.25</v>
      </c>
      <c r="Q60" s="38">
        <v>0.25</v>
      </c>
      <c r="R60" s="38">
        <v>0.25</v>
      </c>
      <c r="S60" s="38">
        <v>0.25</v>
      </c>
      <c r="T60" s="38">
        <v>0.25</v>
      </c>
      <c r="U60" s="38">
        <v>0.25</v>
      </c>
      <c r="V60" s="38">
        <v>0.25</v>
      </c>
      <c r="W60" s="38">
        <v>0.25</v>
      </c>
      <c r="X60" s="38">
        <v>0.25</v>
      </c>
      <c r="Y60" s="38">
        <v>0.25</v>
      </c>
      <c r="Z60" s="38">
        <v>0.25</v>
      </c>
      <c r="AA60" s="38">
        <v>0.25</v>
      </c>
      <c r="AC60" s="80">
        <f>MAX(D60:AA60)</f>
        <v>0.25</v>
      </c>
      <c r="AD60" s="47">
        <f>MIN(D60:AA60)</f>
        <v>0.25</v>
      </c>
      <c r="AE60" s="47">
        <f>SUM(D60:AA60)</f>
        <v>6</v>
      </c>
      <c r="AF60" s="47"/>
      <c r="AG60" s="53"/>
      <c r="AH60" s="54"/>
      <c r="AJ60" s="55"/>
      <c r="AK60" s="55"/>
    </row>
    <row r="61" spans="1:37" hidden="1" x14ac:dyDescent="0.2">
      <c r="C61" s="40" t="s">
        <v>2</v>
      </c>
      <c r="D61" s="38">
        <v>0.25</v>
      </c>
      <c r="E61" s="38">
        <v>0.25</v>
      </c>
      <c r="F61" s="38">
        <v>0.25</v>
      </c>
      <c r="G61" s="38">
        <v>0.25</v>
      </c>
      <c r="H61" s="38">
        <v>0.25</v>
      </c>
      <c r="I61" s="38">
        <v>0.25</v>
      </c>
      <c r="J61" s="38">
        <v>0.25</v>
      </c>
      <c r="K61" s="38">
        <v>0.25</v>
      </c>
      <c r="L61" s="38">
        <v>0.25</v>
      </c>
      <c r="M61" s="38">
        <v>0.25</v>
      </c>
      <c r="N61" s="38">
        <v>0.25</v>
      </c>
      <c r="O61" s="38">
        <v>0.25</v>
      </c>
      <c r="P61" s="38">
        <v>0.25</v>
      </c>
      <c r="Q61" s="38">
        <v>0.25</v>
      </c>
      <c r="R61" s="38">
        <v>0.25</v>
      </c>
      <c r="S61" s="38">
        <v>0.25</v>
      </c>
      <c r="T61" s="38">
        <v>0.25</v>
      </c>
      <c r="U61" s="38">
        <v>0.25</v>
      </c>
      <c r="V61" s="38">
        <v>0.25</v>
      </c>
      <c r="W61" s="38">
        <v>0.25</v>
      </c>
      <c r="X61" s="38">
        <v>0.25</v>
      </c>
      <c r="Y61" s="38">
        <v>0.25</v>
      </c>
      <c r="Z61" s="38">
        <v>0.25</v>
      </c>
      <c r="AA61" s="38">
        <v>0.25</v>
      </c>
      <c r="AC61" s="107">
        <f>MAX(D61:AA61)</f>
        <v>0.25</v>
      </c>
      <c r="AD61" s="108">
        <f>MIN(D61:AA61)</f>
        <v>0.25</v>
      </c>
      <c r="AE61" s="108">
        <f>SUM(D61:AA61)</f>
        <v>6</v>
      </c>
      <c r="AF61" s="108"/>
      <c r="AG61" s="53"/>
      <c r="AH61" s="54"/>
      <c r="AJ61" s="55"/>
      <c r="AK61" s="55"/>
    </row>
    <row r="62" spans="1:37" hidden="1" x14ac:dyDescent="0.2">
      <c r="A62" s="68" t="s">
        <v>25</v>
      </c>
      <c r="B62" s="68" t="s">
        <v>37</v>
      </c>
      <c r="C62" s="78" t="s">
        <v>0</v>
      </c>
      <c r="D62" s="70">
        <v>1</v>
      </c>
      <c r="E62" s="70">
        <v>1</v>
      </c>
      <c r="F62" s="70">
        <v>1</v>
      </c>
      <c r="G62" s="70">
        <v>1</v>
      </c>
      <c r="H62" s="70">
        <v>1</v>
      </c>
      <c r="I62" s="70">
        <v>1</v>
      </c>
      <c r="J62" s="70">
        <v>1</v>
      </c>
      <c r="K62" s="70">
        <v>1</v>
      </c>
      <c r="L62" s="70">
        <v>1</v>
      </c>
      <c r="M62" s="70">
        <v>1</v>
      </c>
      <c r="N62" s="70">
        <v>1</v>
      </c>
      <c r="O62" s="70">
        <v>1</v>
      </c>
      <c r="P62" s="70">
        <v>1</v>
      </c>
      <c r="Q62" s="70">
        <v>1</v>
      </c>
      <c r="R62" s="70">
        <v>1</v>
      </c>
      <c r="S62" s="70">
        <v>1</v>
      </c>
      <c r="T62" s="70">
        <v>1</v>
      </c>
      <c r="U62" s="70">
        <v>1</v>
      </c>
      <c r="V62" s="70">
        <v>1</v>
      </c>
      <c r="W62" s="70">
        <v>1</v>
      </c>
      <c r="X62" s="70">
        <v>1</v>
      </c>
      <c r="Y62" s="70">
        <v>1</v>
      </c>
      <c r="Z62" s="70">
        <v>1</v>
      </c>
      <c r="AA62" s="70">
        <v>1</v>
      </c>
      <c r="AC62" s="76">
        <f t="shared" si="32"/>
        <v>1</v>
      </c>
      <c r="AD62" s="42">
        <f t="shared" si="33"/>
        <v>1</v>
      </c>
      <c r="AE62" s="46">
        <f t="shared" si="34"/>
        <v>24</v>
      </c>
      <c r="AF62" s="39">
        <f>SUMPRODUCT(AE62:AE64,Notes!$C$49:$C$51)</f>
        <v>8760</v>
      </c>
      <c r="AG62" s="57"/>
      <c r="AH62" s="58"/>
      <c r="AJ62" s="55"/>
      <c r="AK62" s="55"/>
    </row>
    <row r="63" spans="1:37" hidden="1" x14ac:dyDescent="0.2">
      <c r="A63" s="68"/>
      <c r="B63" s="68"/>
      <c r="C63" s="78" t="s">
        <v>1</v>
      </c>
      <c r="D63" s="70">
        <v>1</v>
      </c>
      <c r="E63" s="70">
        <v>1</v>
      </c>
      <c r="F63" s="70">
        <v>1</v>
      </c>
      <c r="G63" s="70">
        <v>1</v>
      </c>
      <c r="H63" s="70">
        <v>1</v>
      </c>
      <c r="I63" s="70">
        <v>1</v>
      </c>
      <c r="J63" s="70">
        <v>1</v>
      </c>
      <c r="K63" s="70">
        <v>1</v>
      </c>
      <c r="L63" s="70">
        <v>1</v>
      </c>
      <c r="M63" s="70">
        <v>1</v>
      </c>
      <c r="N63" s="70">
        <v>1</v>
      </c>
      <c r="O63" s="70">
        <v>1</v>
      </c>
      <c r="P63" s="70">
        <v>1</v>
      </c>
      <c r="Q63" s="70">
        <v>1</v>
      </c>
      <c r="R63" s="70">
        <v>1</v>
      </c>
      <c r="S63" s="70">
        <v>1</v>
      </c>
      <c r="T63" s="70">
        <v>1</v>
      </c>
      <c r="U63" s="70">
        <v>1</v>
      </c>
      <c r="V63" s="70">
        <v>1</v>
      </c>
      <c r="W63" s="70">
        <v>1</v>
      </c>
      <c r="X63" s="70">
        <v>1</v>
      </c>
      <c r="Y63" s="70">
        <v>1</v>
      </c>
      <c r="Z63" s="70">
        <v>1</v>
      </c>
      <c r="AA63" s="70">
        <v>1</v>
      </c>
      <c r="AC63" s="76">
        <f t="shared" si="32"/>
        <v>1</v>
      </c>
      <c r="AD63" s="42">
        <f t="shared" si="33"/>
        <v>1</v>
      </c>
      <c r="AE63" s="46">
        <f t="shared" si="34"/>
        <v>24</v>
      </c>
      <c r="AF63" s="46"/>
      <c r="AG63" s="57"/>
      <c r="AH63" s="58"/>
      <c r="AJ63" s="55"/>
      <c r="AK63" s="55"/>
    </row>
    <row r="64" spans="1:37" hidden="1" x14ac:dyDescent="0.2">
      <c r="A64" s="68"/>
      <c r="B64" s="68"/>
      <c r="C64" s="78" t="s">
        <v>2</v>
      </c>
      <c r="D64" s="70">
        <v>1</v>
      </c>
      <c r="E64" s="70">
        <v>1</v>
      </c>
      <c r="F64" s="70">
        <v>1</v>
      </c>
      <c r="G64" s="70">
        <v>1</v>
      </c>
      <c r="H64" s="70">
        <v>1</v>
      </c>
      <c r="I64" s="70">
        <v>1</v>
      </c>
      <c r="J64" s="70">
        <v>1</v>
      </c>
      <c r="K64" s="70">
        <v>1</v>
      </c>
      <c r="L64" s="70">
        <v>1</v>
      </c>
      <c r="M64" s="70">
        <v>1</v>
      </c>
      <c r="N64" s="70">
        <v>1</v>
      </c>
      <c r="O64" s="70">
        <v>1</v>
      </c>
      <c r="P64" s="70">
        <v>1</v>
      </c>
      <c r="Q64" s="70">
        <v>1</v>
      </c>
      <c r="R64" s="70">
        <v>1</v>
      </c>
      <c r="S64" s="70">
        <v>1</v>
      </c>
      <c r="T64" s="70">
        <v>1</v>
      </c>
      <c r="U64" s="70">
        <v>1</v>
      </c>
      <c r="V64" s="70">
        <v>1</v>
      </c>
      <c r="W64" s="70">
        <v>1</v>
      </c>
      <c r="X64" s="70">
        <v>1</v>
      </c>
      <c r="Y64" s="70">
        <v>1</v>
      </c>
      <c r="Z64" s="70">
        <v>1</v>
      </c>
      <c r="AA64" s="70">
        <v>1</v>
      </c>
      <c r="AC64" s="109">
        <f t="shared" si="32"/>
        <v>1</v>
      </c>
      <c r="AD64" s="86">
        <f t="shared" si="33"/>
        <v>1</v>
      </c>
      <c r="AE64" s="50">
        <f t="shared" si="34"/>
        <v>24</v>
      </c>
      <c r="AF64" s="50"/>
      <c r="AG64" s="57"/>
      <c r="AH64" s="58"/>
      <c r="AJ64" s="55"/>
      <c r="AK64" s="55"/>
    </row>
    <row r="65" spans="1:37" hidden="1" x14ac:dyDescent="0.2">
      <c r="A65" s="32" t="s">
        <v>26</v>
      </c>
      <c r="B65" s="32" t="s">
        <v>36</v>
      </c>
      <c r="C65" s="40" t="s">
        <v>0</v>
      </c>
      <c r="D65" s="39">
        <v>78</v>
      </c>
      <c r="E65" s="39">
        <v>78</v>
      </c>
      <c r="F65" s="39">
        <v>78</v>
      </c>
      <c r="G65" s="39">
        <v>78</v>
      </c>
      <c r="H65" s="39">
        <v>78</v>
      </c>
      <c r="I65" s="39">
        <v>78</v>
      </c>
      <c r="J65" s="39">
        <v>78</v>
      </c>
      <c r="K65" s="39">
        <v>78</v>
      </c>
      <c r="L65" s="39">
        <v>78</v>
      </c>
      <c r="M65" s="39">
        <v>78</v>
      </c>
      <c r="N65" s="39">
        <v>78</v>
      </c>
      <c r="O65" s="39">
        <v>78</v>
      </c>
      <c r="P65" s="39">
        <v>78</v>
      </c>
      <c r="Q65" s="39">
        <v>78</v>
      </c>
      <c r="R65" s="39">
        <v>78</v>
      </c>
      <c r="S65" s="39">
        <v>78</v>
      </c>
      <c r="T65" s="39">
        <v>78</v>
      </c>
      <c r="U65" s="39">
        <v>78</v>
      </c>
      <c r="V65" s="39">
        <v>78</v>
      </c>
      <c r="W65" s="39">
        <v>78</v>
      </c>
      <c r="X65" s="39">
        <v>78</v>
      </c>
      <c r="Y65" s="39">
        <v>78</v>
      </c>
      <c r="Z65" s="39">
        <v>78</v>
      </c>
      <c r="AA65" s="39">
        <v>78</v>
      </c>
      <c r="AC65" s="76">
        <f t="shared" ref="AC65:AC70" si="35">MAX(D65:AA65)</f>
        <v>78</v>
      </c>
      <c r="AD65" s="42">
        <f t="shared" ref="AD65:AD70" si="36">MIN(D65:AA65)</f>
        <v>78</v>
      </c>
      <c r="AE65" s="43">
        <f t="shared" ref="AE65:AE70" si="37">AVERAGE(D65:AA65)</f>
        <v>78</v>
      </c>
      <c r="AF65" s="46"/>
      <c r="AG65" s="57"/>
      <c r="AH65" s="58"/>
      <c r="AJ65" s="55"/>
      <c r="AK65" s="55"/>
    </row>
    <row r="66" spans="1:37" hidden="1" x14ac:dyDescent="0.2">
      <c r="C66" s="40" t="s">
        <v>1</v>
      </c>
      <c r="D66" s="39">
        <v>78</v>
      </c>
      <c r="E66" s="39">
        <v>78</v>
      </c>
      <c r="F66" s="39">
        <v>78</v>
      </c>
      <c r="G66" s="39">
        <v>78</v>
      </c>
      <c r="H66" s="39">
        <v>78</v>
      </c>
      <c r="I66" s="39">
        <v>78</v>
      </c>
      <c r="J66" s="39">
        <v>78</v>
      </c>
      <c r="K66" s="39">
        <v>78</v>
      </c>
      <c r="L66" s="39">
        <v>78</v>
      </c>
      <c r="M66" s="39">
        <v>78</v>
      </c>
      <c r="N66" s="39">
        <v>78</v>
      </c>
      <c r="O66" s="39">
        <v>78</v>
      </c>
      <c r="P66" s="39">
        <v>78</v>
      </c>
      <c r="Q66" s="39">
        <v>78</v>
      </c>
      <c r="R66" s="39">
        <v>78</v>
      </c>
      <c r="S66" s="39">
        <v>78</v>
      </c>
      <c r="T66" s="39">
        <v>78</v>
      </c>
      <c r="U66" s="39">
        <v>78</v>
      </c>
      <c r="V66" s="39">
        <v>78</v>
      </c>
      <c r="W66" s="39">
        <v>78</v>
      </c>
      <c r="X66" s="39">
        <v>78</v>
      </c>
      <c r="Y66" s="39">
        <v>78</v>
      </c>
      <c r="Z66" s="39">
        <v>78</v>
      </c>
      <c r="AA66" s="39">
        <v>78</v>
      </c>
      <c r="AC66" s="76">
        <f t="shared" si="35"/>
        <v>78</v>
      </c>
      <c r="AD66" s="42">
        <f t="shared" si="36"/>
        <v>78</v>
      </c>
      <c r="AE66" s="43">
        <f t="shared" si="37"/>
        <v>78</v>
      </c>
      <c r="AF66" s="46"/>
      <c r="AG66" s="57"/>
      <c r="AH66" s="58"/>
      <c r="AJ66" s="55"/>
      <c r="AK66" s="55"/>
    </row>
    <row r="67" spans="1:37" hidden="1" x14ac:dyDescent="0.2">
      <c r="C67" s="40" t="s">
        <v>2</v>
      </c>
      <c r="D67" s="39">
        <v>78</v>
      </c>
      <c r="E67" s="39">
        <v>78</v>
      </c>
      <c r="F67" s="39">
        <v>78</v>
      </c>
      <c r="G67" s="39">
        <v>78</v>
      </c>
      <c r="H67" s="39">
        <v>78</v>
      </c>
      <c r="I67" s="39">
        <v>78</v>
      </c>
      <c r="J67" s="39">
        <v>78</v>
      </c>
      <c r="K67" s="39">
        <v>78</v>
      </c>
      <c r="L67" s="39">
        <v>78</v>
      </c>
      <c r="M67" s="39">
        <v>78</v>
      </c>
      <c r="N67" s="39">
        <v>78</v>
      </c>
      <c r="O67" s="39">
        <v>78</v>
      </c>
      <c r="P67" s="39">
        <v>78</v>
      </c>
      <c r="Q67" s="39">
        <v>78</v>
      </c>
      <c r="R67" s="39">
        <v>78</v>
      </c>
      <c r="S67" s="39">
        <v>78</v>
      </c>
      <c r="T67" s="39">
        <v>78</v>
      </c>
      <c r="U67" s="39">
        <v>78</v>
      </c>
      <c r="V67" s="39">
        <v>78</v>
      </c>
      <c r="W67" s="39">
        <v>78</v>
      </c>
      <c r="X67" s="39">
        <v>78</v>
      </c>
      <c r="Y67" s="39">
        <v>78</v>
      </c>
      <c r="Z67" s="39">
        <v>78</v>
      </c>
      <c r="AA67" s="39">
        <v>78</v>
      </c>
      <c r="AC67" s="109">
        <f t="shared" si="35"/>
        <v>78</v>
      </c>
      <c r="AD67" s="86">
        <f t="shared" si="36"/>
        <v>78</v>
      </c>
      <c r="AE67" s="110">
        <f t="shared" si="37"/>
        <v>78</v>
      </c>
      <c r="AF67" s="50"/>
      <c r="AG67" s="57"/>
      <c r="AH67" s="58"/>
      <c r="AJ67" s="55"/>
      <c r="AK67" s="55"/>
    </row>
    <row r="68" spans="1:37" hidden="1" x14ac:dyDescent="0.2">
      <c r="A68" s="68" t="s">
        <v>27</v>
      </c>
      <c r="B68" s="68" t="s">
        <v>36</v>
      </c>
      <c r="C68" s="78" t="s">
        <v>0</v>
      </c>
      <c r="D68" s="71">
        <v>60</v>
      </c>
      <c r="E68" s="71">
        <v>60</v>
      </c>
      <c r="F68" s="71">
        <v>60</v>
      </c>
      <c r="G68" s="71">
        <v>60</v>
      </c>
      <c r="H68" s="71">
        <v>60</v>
      </c>
      <c r="I68" s="71">
        <v>60</v>
      </c>
      <c r="J68" s="71">
        <v>68</v>
      </c>
      <c r="K68" s="71">
        <v>68</v>
      </c>
      <c r="L68" s="71">
        <v>68</v>
      </c>
      <c r="M68" s="71">
        <v>68</v>
      </c>
      <c r="N68" s="71">
        <v>68</v>
      </c>
      <c r="O68" s="71">
        <v>68</v>
      </c>
      <c r="P68" s="71">
        <v>68</v>
      </c>
      <c r="Q68" s="71">
        <v>68</v>
      </c>
      <c r="R68" s="71">
        <v>68</v>
      </c>
      <c r="S68" s="71">
        <v>68</v>
      </c>
      <c r="T68" s="71">
        <v>68</v>
      </c>
      <c r="U68" s="71">
        <v>68</v>
      </c>
      <c r="V68" s="71">
        <v>68</v>
      </c>
      <c r="W68" s="71">
        <v>68</v>
      </c>
      <c r="X68" s="71">
        <v>68</v>
      </c>
      <c r="Y68" s="71">
        <v>68</v>
      </c>
      <c r="Z68" s="71">
        <v>60</v>
      </c>
      <c r="AA68" s="71">
        <v>60</v>
      </c>
      <c r="AC68" s="76">
        <f t="shared" si="35"/>
        <v>68</v>
      </c>
      <c r="AD68" s="42">
        <f t="shared" si="36"/>
        <v>60</v>
      </c>
      <c r="AE68" s="43">
        <f t="shared" si="37"/>
        <v>65.333333333333329</v>
      </c>
      <c r="AF68" s="46"/>
      <c r="AG68" s="137"/>
      <c r="AH68" s="58" t="s">
        <v>229</v>
      </c>
      <c r="AJ68" s="55"/>
      <c r="AK68" s="55"/>
    </row>
    <row r="69" spans="1:37" hidden="1" x14ac:dyDescent="0.2">
      <c r="A69" s="68"/>
      <c r="B69" s="68"/>
      <c r="C69" s="78" t="s">
        <v>1</v>
      </c>
      <c r="D69" s="71">
        <v>60</v>
      </c>
      <c r="E69" s="71">
        <v>60</v>
      </c>
      <c r="F69" s="71">
        <v>60</v>
      </c>
      <c r="G69" s="71">
        <v>60</v>
      </c>
      <c r="H69" s="71">
        <v>60</v>
      </c>
      <c r="I69" s="71">
        <v>60</v>
      </c>
      <c r="J69" s="71">
        <v>68</v>
      </c>
      <c r="K69" s="71">
        <v>68</v>
      </c>
      <c r="L69" s="71">
        <v>68</v>
      </c>
      <c r="M69" s="71">
        <v>68</v>
      </c>
      <c r="N69" s="71">
        <v>68</v>
      </c>
      <c r="O69" s="71">
        <v>68</v>
      </c>
      <c r="P69" s="71">
        <v>68</v>
      </c>
      <c r="Q69" s="71">
        <v>68</v>
      </c>
      <c r="R69" s="71">
        <v>68</v>
      </c>
      <c r="S69" s="71">
        <v>68</v>
      </c>
      <c r="T69" s="71">
        <v>68</v>
      </c>
      <c r="U69" s="71">
        <v>68</v>
      </c>
      <c r="V69" s="71">
        <v>68</v>
      </c>
      <c r="W69" s="71">
        <v>68</v>
      </c>
      <c r="X69" s="71">
        <v>68</v>
      </c>
      <c r="Y69" s="71">
        <v>68</v>
      </c>
      <c r="Z69" s="71">
        <v>60</v>
      </c>
      <c r="AA69" s="71">
        <v>60</v>
      </c>
      <c r="AC69" s="76">
        <f t="shared" si="35"/>
        <v>68</v>
      </c>
      <c r="AD69" s="42">
        <f t="shared" si="36"/>
        <v>60</v>
      </c>
      <c r="AE69" s="43">
        <f t="shared" si="37"/>
        <v>65.333333333333329</v>
      </c>
      <c r="AF69" s="46"/>
      <c r="AG69" s="57"/>
      <c r="AH69" s="58" t="s">
        <v>230</v>
      </c>
      <c r="AJ69" s="55"/>
      <c r="AK69" s="55"/>
    </row>
    <row r="70" spans="1:37" hidden="1" x14ac:dyDescent="0.2">
      <c r="A70" s="68"/>
      <c r="B70" s="68"/>
      <c r="C70" s="78" t="s">
        <v>2</v>
      </c>
      <c r="D70" s="71">
        <v>60</v>
      </c>
      <c r="E70" s="71">
        <v>60</v>
      </c>
      <c r="F70" s="71">
        <v>60</v>
      </c>
      <c r="G70" s="71">
        <v>60</v>
      </c>
      <c r="H70" s="71">
        <v>60</v>
      </c>
      <c r="I70" s="71">
        <v>60</v>
      </c>
      <c r="J70" s="71">
        <v>68</v>
      </c>
      <c r="K70" s="71">
        <v>68</v>
      </c>
      <c r="L70" s="71">
        <v>68</v>
      </c>
      <c r="M70" s="71">
        <v>68</v>
      </c>
      <c r="N70" s="71">
        <v>68</v>
      </c>
      <c r="O70" s="71">
        <v>68</v>
      </c>
      <c r="P70" s="71">
        <v>68</v>
      </c>
      <c r="Q70" s="71">
        <v>68</v>
      </c>
      <c r="R70" s="71">
        <v>68</v>
      </c>
      <c r="S70" s="71">
        <v>68</v>
      </c>
      <c r="T70" s="71">
        <v>68</v>
      </c>
      <c r="U70" s="71">
        <v>68</v>
      </c>
      <c r="V70" s="71">
        <v>68</v>
      </c>
      <c r="W70" s="71">
        <v>68</v>
      </c>
      <c r="X70" s="71">
        <v>68</v>
      </c>
      <c r="Y70" s="71">
        <v>68</v>
      </c>
      <c r="Z70" s="71">
        <v>60</v>
      </c>
      <c r="AA70" s="71">
        <v>60</v>
      </c>
      <c r="AC70" s="109">
        <f t="shared" si="35"/>
        <v>68</v>
      </c>
      <c r="AD70" s="86">
        <f t="shared" si="36"/>
        <v>60</v>
      </c>
      <c r="AE70" s="110">
        <f t="shared" si="37"/>
        <v>65.333333333333329</v>
      </c>
      <c r="AF70" s="50"/>
      <c r="AG70" s="57"/>
      <c r="AH70" s="58" t="s">
        <v>231</v>
      </c>
      <c r="AJ70" s="55"/>
      <c r="AK70" s="55"/>
    </row>
    <row r="71" spans="1:37" hidden="1" x14ac:dyDescent="0.2">
      <c r="A71" s="32" t="s">
        <v>33</v>
      </c>
      <c r="B71" s="32" t="s">
        <v>29</v>
      </c>
      <c r="C71" s="40" t="s">
        <v>0</v>
      </c>
      <c r="D71" s="38">
        <v>0</v>
      </c>
      <c r="E71" s="38">
        <v>0</v>
      </c>
      <c r="F71" s="38">
        <v>0</v>
      </c>
      <c r="G71" s="38">
        <v>0.05</v>
      </c>
      <c r="H71" s="38">
        <v>0.05</v>
      </c>
      <c r="I71" s="38">
        <v>0.05</v>
      </c>
      <c r="J71" s="38">
        <v>0.8</v>
      </c>
      <c r="K71" s="38">
        <v>0.7</v>
      </c>
      <c r="L71" s="38">
        <v>0.5</v>
      </c>
      <c r="M71" s="38">
        <v>0.4</v>
      </c>
      <c r="N71" s="38">
        <v>0.25</v>
      </c>
      <c r="O71" s="38">
        <v>0.25</v>
      </c>
      <c r="P71" s="38">
        <v>0.25</v>
      </c>
      <c r="Q71" s="38">
        <v>0.25</v>
      </c>
      <c r="R71" s="38">
        <v>0.5</v>
      </c>
      <c r="S71" s="38">
        <v>0.6</v>
      </c>
      <c r="T71" s="38">
        <v>0.7</v>
      </c>
      <c r="U71" s="38">
        <v>0.7</v>
      </c>
      <c r="V71" s="38">
        <v>0.4</v>
      </c>
      <c r="W71" s="38">
        <v>0.25</v>
      </c>
      <c r="X71" s="38">
        <v>0.2</v>
      </c>
      <c r="Y71" s="38">
        <v>0.2</v>
      </c>
      <c r="Z71" s="38">
        <v>0.05</v>
      </c>
      <c r="AA71" s="38">
        <v>0.05</v>
      </c>
      <c r="AC71" s="75">
        <f t="shared" si="32"/>
        <v>0.8</v>
      </c>
      <c r="AD71" s="46">
        <f t="shared" si="33"/>
        <v>0</v>
      </c>
      <c r="AE71" s="46">
        <f t="shared" si="34"/>
        <v>7.2</v>
      </c>
      <c r="AF71" s="39">
        <f>SUMPRODUCT(AE71:AE73,Notes!$C$49:$C$51)</f>
        <v>2628</v>
      </c>
      <c r="AG71" s="53"/>
      <c r="AH71" s="54"/>
      <c r="AJ71" s="55"/>
      <c r="AK71" s="55"/>
    </row>
    <row r="72" spans="1:37" hidden="1" x14ac:dyDescent="0.2">
      <c r="C72" s="40" t="s">
        <v>1</v>
      </c>
      <c r="D72" s="38">
        <v>0</v>
      </c>
      <c r="E72" s="38">
        <v>0</v>
      </c>
      <c r="F72" s="38">
        <v>0</v>
      </c>
      <c r="G72" s="38">
        <v>0.05</v>
      </c>
      <c r="H72" s="38">
        <v>0.05</v>
      </c>
      <c r="I72" s="38">
        <v>0.05</v>
      </c>
      <c r="J72" s="38">
        <v>0.8</v>
      </c>
      <c r="K72" s="38">
        <v>0.7</v>
      </c>
      <c r="L72" s="38">
        <v>0.5</v>
      </c>
      <c r="M72" s="38">
        <v>0.4</v>
      </c>
      <c r="N72" s="38">
        <v>0.25</v>
      </c>
      <c r="O72" s="38">
        <v>0.25</v>
      </c>
      <c r="P72" s="38">
        <v>0.25</v>
      </c>
      <c r="Q72" s="38">
        <v>0.25</v>
      </c>
      <c r="R72" s="38">
        <v>0.5</v>
      </c>
      <c r="S72" s="38">
        <v>0.6</v>
      </c>
      <c r="T72" s="38">
        <v>0.7</v>
      </c>
      <c r="U72" s="38">
        <v>0.7</v>
      </c>
      <c r="V72" s="38">
        <v>0.4</v>
      </c>
      <c r="W72" s="38">
        <v>0.25</v>
      </c>
      <c r="X72" s="38">
        <v>0.2</v>
      </c>
      <c r="Y72" s="38">
        <v>0.2</v>
      </c>
      <c r="Z72" s="38">
        <v>0.05</v>
      </c>
      <c r="AA72" s="38">
        <v>0.05</v>
      </c>
      <c r="AC72" s="75">
        <f t="shared" si="32"/>
        <v>0.8</v>
      </c>
      <c r="AD72" s="46">
        <f t="shared" si="33"/>
        <v>0</v>
      </c>
      <c r="AE72" s="46">
        <f t="shared" si="34"/>
        <v>7.2</v>
      </c>
      <c r="AF72" s="46"/>
      <c r="AG72" s="53"/>
      <c r="AH72" s="54"/>
      <c r="AJ72" s="55"/>
      <c r="AK72" s="55"/>
    </row>
    <row r="73" spans="1:37" hidden="1" x14ac:dyDescent="0.2">
      <c r="C73" s="40" t="s">
        <v>2</v>
      </c>
      <c r="D73" s="38">
        <v>0</v>
      </c>
      <c r="E73" s="38">
        <v>0</v>
      </c>
      <c r="F73" s="38">
        <v>0</v>
      </c>
      <c r="G73" s="38">
        <v>0.05</v>
      </c>
      <c r="H73" s="38">
        <v>0.05</v>
      </c>
      <c r="I73" s="38">
        <v>0.05</v>
      </c>
      <c r="J73" s="38">
        <v>0.8</v>
      </c>
      <c r="K73" s="38">
        <v>0.7</v>
      </c>
      <c r="L73" s="38">
        <v>0.5</v>
      </c>
      <c r="M73" s="38">
        <v>0.4</v>
      </c>
      <c r="N73" s="38">
        <v>0.25</v>
      </c>
      <c r="O73" s="38">
        <v>0.25</v>
      </c>
      <c r="P73" s="38">
        <v>0.25</v>
      </c>
      <c r="Q73" s="38">
        <v>0.25</v>
      </c>
      <c r="R73" s="38">
        <v>0.5</v>
      </c>
      <c r="S73" s="38">
        <v>0.6</v>
      </c>
      <c r="T73" s="38">
        <v>0.7</v>
      </c>
      <c r="U73" s="38">
        <v>0.7</v>
      </c>
      <c r="V73" s="38">
        <v>0.4</v>
      </c>
      <c r="W73" s="38">
        <v>0.25</v>
      </c>
      <c r="X73" s="38">
        <v>0.2</v>
      </c>
      <c r="Y73" s="38">
        <v>0.2</v>
      </c>
      <c r="Z73" s="38">
        <v>0.05</v>
      </c>
      <c r="AA73" s="38">
        <v>0.05</v>
      </c>
      <c r="AC73" s="106">
        <f t="shared" si="32"/>
        <v>0.8</v>
      </c>
      <c r="AD73" s="50">
        <f t="shared" si="33"/>
        <v>0</v>
      </c>
      <c r="AE73" s="50">
        <f t="shared" si="34"/>
        <v>7.2</v>
      </c>
      <c r="AF73" s="50"/>
      <c r="AG73" s="53"/>
      <c r="AH73" s="54"/>
      <c r="AJ73" s="55"/>
      <c r="AK73" s="55"/>
    </row>
    <row r="74" spans="1:37" hidden="1" x14ac:dyDescent="0.2">
      <c r="A74" s="68" t="s">
        <v>28</v>
      </c>
      <c r="B74" s="68" t="s">
        <v>36</v>
      </c>
      <c r="C74" s="78" t="s">
        <v>0</v>
      </c>
      <c r="D74" s="71">
        <v>130</v>
      </c>
      <c r="E74" s="71">
        <v>130</v>
      </c>
      <c r="F74" s="71">
        <v>130</v>
      </c>
      <c r="G74" s="71">
        <v>130</v>
      </c>
      <c r="H74" s="71">
        <v>130</v>
      </c>
      <c r="I74" s="71">
        <v>130</v>
      </c>
      <c r="J74" s="71">
        <v>130</v>
      </c>
      <c r="K74" s="71">
        <v>130</v>
      </c>
      <c r="L74" s="71">
        <v>130</v>
      </c>
      <c r="M74" s="71">
        <v>130</v>
      </c>
      <c r="N74" s="71">
        <v>130</v>
      </c>
      <c r="O74" s="71">
        <v>130</v>
      </c>
      <c r="P74" s="71">
        <v>130</v>
      </c>
      <c r="Q74" s="71">
        <v>130</v>
      </c>
      <c r="R74" s="71">
        <v>130</v>
      </c>
      <c r="S74" s="71">
        <v>130</v>
      </c>
      <c r="T74" s="71">
        <v>130</v>
      </c>
      <c r="U74" s="71">
        <v>130</v>
      </c>
      <c r="V74" s="71">
        <v>130</v>
      </c>
      <c r="W74" s="71">
        <v>130</v>
      </c>
      <c r="X74" s="71">
        <v>130</v>
      </c>
      <c r="Y74" s="71">
        <v>130</v>
      </c>
      <c r="Z74" s="71">
        <v>130</v>
      </c>
      <c r="AA74" s="71">
        <v>130</v>
      </c>
      <c r="AC74" s="76">
        <f>MAX(D74:AA74)</f>
        <v>130</v>
      </c>
      <c r="AD74" s="42">
        <f>MIN(D74:AA74)</f>
        <v>130</v>
      </c>
      <c r="AE74" s="43">
        <f>AVERAGE(D74:AA74)</f>
        <v>130</v>
      </c>
      <c r="AF74" s="46"/>
      <c r="AG74" s="57"/>
      <c r="AH74" s="58"/>
      <c r="AJ74" s="55"/>
      <c r="AK74" s="55"/>
    </row>
    <row r="75" spans="1:37" hidden="1" x14ac:dyDescent="0.2">
      <c r="A75" s="68"/>
      <c r="B75" s="68"/>
      <c r="C75" s="78" t="s">
        <v>1</v>
      </c>
      <c r="D75" s="71">
        <v>130</v>
      </c>
      <c r="E75" s="71">
        <v>130</v>
      </c>
      <c r="F75" s="71">
        <v>130</v>
      </c>
      <c r="G75" s="71">
        <v>130</v>
      </c>
      <c r="H75" s="71">
        <v>130</v>
      </c>
      <c r="I75" s="71">
        <v>130</v>
      </c>
      <c r="J75" s="71">
        <v>130</v>
      </c>
      <c r="K75" s="71">
        <v>130</v>
      </c>
      <c r="L75" s="71">
        <v>130</v>
      </c>
      <c r="M75" s="71">
        <v>130</v>
      </c>
      <c r="N75" s="71">
        <v>130</v>
      </c>
      <c r="O75" s="71">
        <v>130</v>
      </c>
      <c r="P75" s="71">
        <v>130</v>
      </c>
      <c r="Q75" s="71">
        <v>130</v>
      </c>
      <c r="R75" s="71">
        <v>130</v>
      </c>
      <c r="S75" s="71">
        <v>130</v>
      </c>
      <c r="T75" s="71">
        <v>130</v>
      </c>
      <c r="U75" s="71">
        <v>130</v>
      </c>
      <c r="V75" s="71">
        <v>130</v>
      </c>
      <c r="W75" s="71">
        <v>130</v>
      </c>
      <c r="X75" s="71">
        <v>130</v>
      </c>
      <c r="Y75" s="71">
        <v>130</v>
      </c>
      <c r="Z75" s="71">
        <v>130</v>
      </c>
      <c r="AA75" s="71">
        <v>130</v>
      </c>
      <c r="AC75" s="76">
        <f>MAX(D75:AA75)</f>
        <v>130</v>
      </c>
      <c r="AD75" s="42">
        <f>MIN(D75:AA75)</f>
        <v>130</v>
      </c>
      <c r="AE75" s="43">
        <f>AVERAGE(D75:AA75)</f>
        <v>130</v>
      </c>
      <c r="AF75" s="46"/>
      <c r="AG75" s="57"/>
      <c r="AH75" s="58"/>
      <c r="AJ75" s="55"/>
      <c r="AK75" s="55"/>
    </row>
    <row r="76" spans="1:37" hidden="1" x14ac:dyDescent="0.2">
      <c r="A76" s="68"/>
      <c r="B76" s="68"/>
      <c r="C76" s="78" t="s">
        <v>2</v>
      </c>
      <c r="D76" s="71">
        <v>130</v>
      </c>
      <c r="E76" s="71">
        <v>130</v>
      </c>
      <c r="F76" s="71">
        <v>130</v>
      </c>
      <c r="G76" s="71">
        <v>130</v>
      </c>
      <c r="H76" s="71">
        <v>130</v>
      </c>
      <c r="I76" s="71">
        <v>130</v>
      </c>
      <c r="J76" s="71">
        <v>130</v>
      </c>
      <c r="K76" s="71">
        <v>130</v>
      </c>
      <c r="L76" s="71">
        <v>130</v>
      </c>
      <c r="M76" s="71">
        <v>130</v>
      </c>
      <c r="N76" s="71">
        <v>130</v>
      </c>
      <c r="O76" s="71">
        <v>130</v>
      </c>
      <c r="P76" s="71">
        <v>130</v>
      </c>
      <c r="Q76" s="71">
        <v>130</v>
      </c>
      <c r="R76" s="71">
        <v>130</v>
      </c>
      <c r="S76" s="71">
        <v>130</v>
      </c>
      <c r="T76" s="71">
        <v>130</v>
      </c>
      <c r="U76" s="71">
        <v>130</v>
      </c>
      <c r="V76" s="71">
        <v>130</v>
      </c>
      <c r="W76" s="71">
        <v>130</v>
      </c>
      <c r="X76" s="71">
        <v>130</v>
      </c>
      <c r="Y76" s="71">
        <v>130</v>
      </c>
      <c r="Z76" s="71">
        <v>130</v>
      </c>
      <c r="AA76" s="71">
        <v>130</v>
      </c>
      <c r="AC76" s="109">
        <f>MAX(D76:AA76)</f>
        <v>130</v>
      </c>
      <c r="AD76" s="86">
        <f>MIN(D76:AA76)</f>
        <v>130</v>
      </c>
      <c r="AE76" s="110">
        <f>AVERAGE(D76:AA76)</f>
        <v>130</v>
      </c>
      <c r="AF76" s="50"/>
      <c r="AG76" s="57"/>
      <c r="AH76" s="58"/>
      <c r="AJ76" s="55"/>
      <c r="AK76" s="55"/>
    </row>
    <row r="77" spans="1:37" hidden="1" x14ac:dyDescent="0.2">
      <c r="A77" s="32" t="s">
        <v>40</v>
      </c>
      <c r="B77" s="32" t="s">
        <v>29</v>
      </c>
      <c r="C77" s="40" t="s">
        <v>0</v>
      </c>
      <c r="D77" s="38">
        <v>0.9</v>
      </c>
      <c r="E77" s="38">
        <v>0.9</v>
      </c>
      <c r="F77" s="38">
        <v>0.9</v>
      </c>
      <c r="G77" s="38">
        <v>0.9</v>
      </c>
      <c r="H77" s="38">
        <v>0.9</v>
      </c>
      <c r="I77" s="38">
        <v>0.9</v>
      </c>
      <c r="J77" s="38">
        <v>0.9</v>
      </c>
      <c r="K77" s="38">
        <v>0.9</v>
      </c>
      <c r="L77" s="38">
        <v>0.9</v>
      </c>
      <c r="M77" s="38">
        <v>0.9</v>
      </c>
      <c r="N77" s="38">
        <v>0.9</v>
      </c>
      <c r="O77" s="38">
        <v>0.9</v>
      </c>
      <c r="P77" s="38">
        <v>0.9</v>
      </c>
      <c r="Q77" s="38">
        <v>0.9</v>
      </c>
      <c r="R77" s="38">
        <v>0.9</v>
      </c>
      <c r="S77" s="38">
        <v>0.9</v>
      </c>
      <c r="T77" s="38">
        <v>0.9</v>
      </c>
      <c r="U77" s="38">
        <v>0.9</v>
      </c>
      <c r="V77" s="38">
        <v>0.9</v>
      </c>
      <c r="W77" s="38">
        <v>0.9</v>
      </c>
      <c r="X77" s="38">
        <v>0.9</v>
      </c>
      <c r="Y77" s="38">
        <v>0.9</v>
      </c>
      <c r="Z77" s="38">
        <v>0.9</v>
      </c>
      <c r="AA77" s="38">
        <v>0.9</v>
      </c>
      <c r="AC77" s="75">
        <f t="shared" si="32"/>
        <v>0.9</v>
      </c>
      <c r="AD77" s="46">
        <f t="shared" si="33"/>
        <v>0.9</v>
      </c>
      <c r="AE77" s="46">
        <f t="shared" si="34"/>
        <v>21.599999999999994</v>
      </c>
      <c r="AF77" s="39">
        <f>SUMPRODUCT(AE77:AE79,Notes!$C$49:$C$51)</f>
        <v>7883.9999999999982</v>
      </c>
      <c r="AG77" s="57"/>
      <c r="AH77" s="58"/>
      <c r="AJ77" s="55"/>
      <c r="AK77" s="55"/>
    </row>
    <row r="78" spans="1:37" hidden="1" x14ac:dyDescent="0.2">
      <c r="C78" s="40" t="s">
        <v>1</v>
      </c>
      <c r="D78" s="38">
        <v>0.9</v>
      </c>
      <c r="E78" s="38">
        <v>0.9</v>
      </c>
      <c r="F78" s="38">
        <v>0.9</v>
      </c>
      <c r="G78" s="38">
        <v>0.9</v>
      </c>
      <c r="H78" s="38">
        <v>0.9</v>
      </c>
      <c r="I78" s="38">
        <v>0.9</v>
      </c>
      <c r="J78" s="38">
        <v>0.9</v>
      </c>
      <c r="K78" s="38">
        <v>0.9</v>
      </c>
      <c r="L78" s="38">
        <v>0.9</v>
      </c>
      <c r="M78" s="38">
        <v>0.9</v>
      </c>
      <c r="N78" s="38">
        <v>0.9</v>
      </c>
      <c r="O78" s="38">
        <v>0.9</v>
      </c>
      <c r="P78" s="38">
        <v>0.9</v>
      </c>
      <c r="Q78" s="38">
        <v>0.9</v>
      </c>
      <c r="R78" s="38">
        <v>0.9</v>
      </c>
      <c r="S78" s="38">
        <v>0.9</v>
      </c>
      <c r="T78" s="38">
        <v>0.9</v>
      </c>
      <c r="U78" s="38">
        <v>0.9</v>
      </c>
      <c r="V78" s="38">
        <v>0.9</v>
      </c>
      <c r="W78" s="38">
        <v>0.9</v>
      </c>
      <c r="X78" s="38">
        <v>0.9</v>
      </c>
      <c r="Y78" s="38">
        <v>0.9</v>
      </c>
      <c r="Z78" s="38">
        <v>0.9</v>
      </c>
      <c r="AA78" s="38">
        <v>0.9</v>
      </c>
      <c r="AC78" s="75">
        <f t="shared" si="32"/>
        <v>0.9</v>
      </c>
      <c r="AD78" s="46">
        <f t="shared" si="33"/>
        <v>0.9</v>
      </c>
      <c r="AE78" s="46">
        <f t="shared" si="34"/>
        <v>21.599999999999994</v>
      </c>
      <c r="AF78" s="46"/>
      <c r="AG78" s="57"/>
      <c r="AH78" s="58"/>
      <c r="AJ78" s="55"/>
      <c r="AK78" s="55"/>
    </row>
    <row r="79" spans="1:37" hidden="1" x14ac:dyDescent="0.2">
      <c r="C79" s="40" t="s">
        <v>2</v>
      </c>
      <c r="D79" s="38">
        <v>0.9</v>
      </c>
      <c r="E79" s="38">
        <v>0.9</v>
      </c>
      <c r="F79" s="38">
        <v>0.9</v>
      </c>
      <c r="G79" s="38">
        <v>0.9</v>
      </c>
      <c r="H79" s="38">
        <v>0.9</v>
      </c>
      <c r="I79" s="38">
        <v>0.9</v>
      </c>
      <c r="J79" s="38">
        <v>0.9</v>
      </c>
      <c r="K79" s="38">
        <v>0.9</v>
      </c>
      <c r="L79" s="38">
        <v>0.9</v>
      </c>
      <c r="M79" s="38">
        <v>0.9</v>
      </c>
      <c r="N79" s="38">
        <v>0.9</v>
      </c>
      <c r="O79" s="38">
        <v>0.9</v>
      </c>
      <c r="P79" s="38">
        <v>0.9</v>
      </c>
      <c r="Q79" s="38">
        <v>0.9</v>
      </c>
      <c r="R79" s="38">
        <v>0.9</v>
      </c>
      <c r="S79" s="38">
        <v>0.9</v>
      </c>
      <c r="T79" s="38">
        <v>0.9</v>
      </c>
      <c r="U79" s="38">
        <v>0.9</v>
      </c>
      <c r="V79" s="38">
        <v>0.9</v>
      </c>
      <c r="W79" s="38">
        <v>0.9</v>
      </c>
      <c r="X79" s="38">
        <v>0.9</v>
      </c>
      <c r="Y79" s="38">
        <v>0.9</v>
      </c>
      <c r="Z79" s="38">
        <v>0.9</v>
      </c>
      <c r="AA79" s="38">
        <v>0.9</v>
      </c>
      <c r="AC79" s="106">
        <f t="shared" si="32"/>
        <v>0.9</v>
      </c>
      <c r="AD79" s="50">
        <f t="shared" si="33"/>
        <v>0.9</v>
      </c>
      <c r="AE79" s="50">
        <f t="shared" si="34"/>
        <v>21.599999999999994</v>
      </c>
      <c r="AF79" s="50"/>
      <c r="AG79" s="57"/>
      <c r="AH79" s="58"/>
      <c r="AJ79" s="55"/>
      <c r="AK79" s="55"/>
    </row>
    <row r="80" spans="1:37" hidden="1" x14ac:dyDescent="0.2">
      <c r="A80" s="68" t="s">
        <v>39</v>
      </c>
      <c r="B80" s="68" t="s">
        <v>29</v>
      </c>
      <c r="C80" s="78" t="s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0.5</v>
      </c>
      <c r="K80" s="70">
        <v>0.5</v>
      </c>
      <c r="L80" s="70">
        <v>0</v>
      </c>
      <c r="M80" s="70">
        <v>0</v>
      </c>
      <c r="N80" s="70">
        <v>0</v>
      </c>
      <c r="O80" s="70">
        <v>0.2</v>
      </c>
      <c r="P80" s="70">
        <v>0.2</v>
      </c>
      <c r="Q80" s="70">
        <v>0</v>
      </c>
      <c r="R80" s="70">
        <v>0</v>
      </c>
      <c r="S80" s="70">
        <v>0</v>
      </c>
      <c r="T80" s="70">
        <v>0.5</v>
      </c>
      <c r="U80" s="70">
        <v>0.5</v>
      </c>
      <c r="V80" s="70">
        <v>0.5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C80" s="75">
        <f t="shared" si="32"/>
        <v>0.5</v>
      </c>
      <c r="AD80" s="46">
        <f t="shared" si="33"/>
        <v>0</v>
      </c>
      <c r="AE80" s="46">
        <f t="shared" si="34"/>
        <v>2.9</v>
      </c>
      <c r="AF80" s="39">
        <f>SUMPRODUCT(AE80:AE82,Notes!$C$49:$C$51)</f>
        <v>1058.5</v>
      </c>
      <c r="AG80" s="138"/>
      <c r="AH80" s="58" t="s">
        <v>229</v>
      </c>
      <c r="AJ80" s="55"/>
      <c r="AK80" s="55"/>
    </row>
    <row r="81" spans="1:37" hidden="1" x14ac:dyDescent="0.2">
      <c r="A81" s="68"/>
      <c r="B81" s="68"/>
      <c r="C81" s="78" t="s">
        <v>1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0.5</v>
      </c>
      <c r="K81" s="70">
        <v>0.5</v>
      </c>
      <c r="L81" s="70">
        <v>0</v>
      </c>
      <c r="M81" s="70">
        <v>0</v>
      </c>
      <c r="N81" s="70">
        <v>0</v>
      </c>
      <c r="O81" s="70">
        <v>0.2</v>
      </c>
      <c r="P81" s="70">
        <v>0.2</v>
      </c>
      <c r="Q81" s="70">
        <v>0</v>
      </c>
      <c r="R81" s="70">
        <v>0</v>
      </c>
      <c r="S81" s="70">
        <v>0</v>
      </c>
      <c r="T81" s="70">
        <v>0.5</v>
      </c>
      <c r="U81" s="70">
        <v>0.5</v>
      </c>
      <c r="V81" s="70">
        <v>0.5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C81" s="75">
        <f t="shared" si="32"/>
        <v>0.5</v>
      </c>
      <c r="AD81" s="46">
        <f t="shared" si="33"/>
        <v>0</v>
      </c>
      <c r="AE81" s="46">
        <f t="shared" si="34"/>
        <v>2.9</v>
      </c>
      <c r="AF81" s="46"/>
      <c r="AG81" s="53"/>
      <c r="AH81" s="58" t="s">
        <v>230</v>
      </c>
      <c r="AJ81" s="55"/>
      <c r="AK81" s="55"/>
    </row>
    <row r="82" spans="1:37" hidden="1" x14ac:dyDescent="0.2">
      <c r="A82" s="68"/>
      <c r="B82" s="68"/>
      <c r="C82" s="78" t="s">
        <v>2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0.5</v>
      </c>
      <c r="K82" s="70">
        <v>0.5</v>
      </c>
      <c r="L82" s="70">
        <v>0</v>
      </c>
      <c r="M82" s="70">
        <v>0</v>
      </c>
      <c r="N82" s="70">
        <v>0</v>
      </c>
      <c r="O82" s="70">
        <v>0.2</v>
      </c>
      <c r="P82" s="70">
        <v>0.2</v>
      </c>
      <c r="Q82" s="70">
        <v>0</v>
      </c>
      <c r="R82" s="70">
        <v>0</v>
      </c>
      <c r="S82" s="70">
        <v>0</v>
      </c>
      <c r="T82" s="70">
        <v>0.5</v>
      </c>
      <c r="U82" s="70">
        <v>0.5</v>
      </c>
      <c r="V82" s="70">
        <v>0.5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C82" s="106">
        <f t="shared" si="32"/>
        <v>0.5</v>
      </c>
      <c r="AD82" s="50">
        <f t="shared" si="33"/>
        <v>0</v>
      </c>
      <c r="AE82" s="50">
        <f t="shared" si="34"/>
        <v>2.9</v>
      </c>
      <c r="AF82" s="50"/>
      <c r="AG82" s="53"/>
      <c r="AH82" s="58" t="s">
        <v>231</v>
      </c>
      <c r="AJ82" s="55"/>
      <c r="AK82" s="55"/>
    </row>
    <row r="83" spans="1:37" hidden="1" x14ac:dyDescent="0.2">
      <c r="A83" s="32" t="s">
        <v>34</v>
      </c>
      <c r="B83" s="32" t="s">
        <v>29</v>
      </c>
      <c r="C83" s="40" t="s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0.35</v>
      </c>
      <c r="L83" s="38">
        <v>0.69</v>
      </c>
      <c r="M83" s="38">
        <v>0.43</v>
      </c>
      <c r="N83" s="38">
        <v>0.37</v>
      </c>
      <c r="O83" s="38">
        <v>0.43</v>
      </c>
      <c r="P83" s="38">
        <v>0.57999999999999996</v>
      </c>
      <c r="Q83" s="38">
        <v>0.48</v>
      </c>
      <c r="R83" s="38">
        <v>0.37</v>
      </c>
      <c r="S83" s="38">
        <v>0.37</v>
      </c>
      <c r="T83" s="38">
        <v>0.46</v>
      </c>
      <c r="U83" s="38">
        <v>0.62</v>
      </c>
      <c r="V83" s="38">
        <v>0.2</v>
      </c>
      <c r="W83" s="38">
        <v>0.12</v>
      </c>
      <c r="X83" s="38">
        <v>0.04</v>
      </c>
      <c r="Y83" s="38">
        <v>0.04</v>
      </c>
      <c r="Z83" s="38">
        <v>0</v>
      </c>
      <c r="AA83" s="38">
        <v>0</v>
      </c>
      <c r="AC83" s="75">
        <f>MAX(D83:AA83)</f>
        <v>0.69</v>
      </c>
      <c r="AD83" s="46">
        <f>MIN(D83:AA83)</f>
        <v>0</v>
      </c>
      <c r="AE83" s="46">
        <f>SUM(D83:AA83)</f>
        <v>5.5500000000000007</v>
      </c>
      <c r="AF83" s="39">
        <f>SUMPRODUCT(AE83:AE85,Notes!$C$49:$C$51)</f>
        <v>2025.75</v>
      </c>
      <c r="AG83" s="53"/>
      <c r="AH83" s="54"/>
      <c r="AJ83" s="55"/>
      <c r="AK83" s="55"/>
    </row>
    <row r="84" spans="1:37" hidden="1" x14ac:dyDescent="0.2">
      <c r="C84" s="40" t="s">
        <v>1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0.35</v>
      </c>
      <c r="L84" s="38">
        <v>0.69</v>
      </c>
      <c r="M84" s="38">
        <v>0.43</v>
      </c>
      <c r="N84" s="38">
        <v>0.37</v>
      </c>
      <c r="O84" s="38">
        <v>0.43</v>
      </c>
      <c r="P84" s="38">
        <v>0.57999999999999996</v>
      </c>
      <c r="Q84" s="38">
        <v>0.48</v>
      </c>
      <c r="R84" s="38">
        <v>0.37</v>
      </c>
      <c r="S84" s="38">
        <v>0.37</v>
      </c>
      <c r="T84" s="38">
        <v>0.46</v>
      </c>
      <c r="U84" s="38">
        <v>0.62</v>
      </c>
      <c r="V84" s="38">
        <v>0.2</v>
      </c>
      <c r="W84" s="38">
        <v>0.12</v>
      </c>
      <c r="X84" s="38">
        <v>0.04</v>
      </c>
      <c r="Y84" s="38">
        <v>0.04</v>
      </c>
      <c r="Z84" s="38">
        <v>0</v>
      </c>
      <c r="AA84" s="38">
        <v>0</v>
      </c>
      <c r="AC84" s="75">
        <f>MAX(D84:AA84)</f>
        <v>0.69</v>
      </c>
      <c r="AD84" s="46">
        <f>MIN(D84:AA84)</f>
        <v>0</v>
      </c>
      <c r="AE84" s="46">
        <f>SUM(D84:AA84)</f>
        <v>5.5500000000000007</v>
      </c>
      <c r="AF84" s="46"/>
      <c r="AG84" s="53"/>
      <c r="AH84" s="54"/>
      <c r="AJ84" s="55"/>
      <c r="AK84" s="55"/>
    </row>
    <row r="85" spans="1:37" hidden="1" x14ac:dyDescent="0.2">
      <c r="C85" s="40" t="s">
        <v>2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0.35</v>
      </c>
      <c r="L85" s="38">
        <v>0.69</v>
      </c>
      <c r="M85" s="38">
        <v>0.43</v>
      </c>
      <c r="N85" s="38">
        <v>0.37</v>
      </c>
      <c r="O85" s="38">
        <v>0.43</v>
      </c>
      <c r="P85" s="38">
        <v>0.57999999999999996</v>
      </c>
      <c r="Q85" s="38">
        <v>0.48</v>
      </c>
      <c r="R85" s="38">
        <v>0.37</v>
      </c>
      <c r="S85" s="38">
        <v>0.37</v>
      </c>
      <c r="T85" s="38">
        <v>0.46</v>
      </c>
      <c r="U85" s="38">
        <v>0.62</v>
      </c>
      <c r="V85" s="38">
        <v>0.2</v>
      </c>
      <c r="W85" s="38">
        <v>0.12</v>
      </c>
      <c r="X85" s="38">
        <v>0.04</v>
      </c>
      <c r="Y85" s="38">
        <v>0.04</v>
      </c>
      <c r="Z85" s="38">
        <v>0</v>
      </c>
      <c r="AA85" s="38">
        <v>0</v>
      </c>
      <c r="AC85" s="106">
        <f>MAX(D85:AA85)</f>
        <v>0.69</v>
      </c>
      <c r="AD85" s="50">
        <f>MIN(D85:AA85)</f>
        <v>0</v>
      </c>
      <c r="AE85" s="50">
        <f>SUM(D85:AA85)</f>
        <v>5.5500000000000007</v>
      </c>
      <c r="AF85" s="50"/>
      <c r="AG85" s="53"/>
      <c r="AH85" s="54"/>
      <c r="AJ85" s="55"/>
      <c r="AK85" s="55"/>
    </row>
    <row r="86" spans="1:37" hidden="1" x14ac:dyDescent="0.2">
      <c r="A86" s="68" t="s">
        <v>38</v>
      </c>
      <c r="B86" s="68" t="s">
        <v>29</v>
      </c>
      <c r="C86" s="78" t="s">
        <v>0</v>
      </c>
      <c r="D86" s="70">
        <v>1</v>
      </c>
      <c r="E86" s="70">
        <v>1</v>
      </c>
      <c r="F86" s="70">
        <v>1</v>
      </c>
      <c r="G86" s="70">
        <v>1</v>
      </c>
      <c r="H86" s="70">
        <v>1</v>
      </c>
      <c r="I86" s="70">
        <v>1</v>
      </c>
      <c r="J86" s="70">
        <v>1</v>
      </c>
      <c r="K86" s="70">
        <v>1</v>
      </c>
      <c r="L86" s="70">
        <v>1</v>
      </c>
      <c r="M86" s="70">
        <v>1</v>
      </c>
      <c r="N86" s="70">
        <v>1</v>
      </c>
      <c r="O86" s="70">
        <v>1</v>
      </c>
      <c r="P86" s="70">
        <v>1</v>
      </c>
      <c r="Q86" s="70">
        <v>1</v>
      </c>
      <c r="R86" s="70">
        <v>1</v>
      </c>
      <c r="S86" s="70">
        <v>1</v>
      </c>
      <c r="T86" s="70">
        <v>1</v>
      </c>
      <c r="U86" s="70">
        <v>1</v>
      </c>
      <c r="V86" s="70">
        <v>1</v>
      </c>
      <c r="W86" s="70">
        <v>1</v>
      </c>
      <c r="X86" s="70">
        <v>1</v>
      </c>
      <c r="Y86" s="70">
        <v>1</v>
      </c>
      <c r="Z86" s="70">
        <v>1</v>
      </c>
      <c r="AA86" s="70">
        <v>1</v>
      </c>
      <c r="AC86" s="75">
        <f t="shared" si="32"/>
        <v>1</v>
      </c>
      <c r="AD86" s="46">
        <f t="shared" si="33"/>
        <v>1</v>
      </c>
      <c r="AE86" s="46">
        <f t="shared" ref="AE86:AE88" si="38">SUM(D86:AA86)</f>
        <v>24</v>
      </c>
      <c r="AF86" s="39">
        <f>SUMPRODUCT(AE86:AE88,Notes!$C$49:$C$51)</f>
        <v>8760</v>
      </c>
      <c r="AG86" s="53"/>
      <c r="AH86" s="54"/>
      <c r="AJ86" s="55"/>
      <c r="AK86" s="55"/>
    </row>
    <row r="87" spans="1:37" hidden="1" x14ac:dyDescent="0.2">
      <c r="A87" s="68"/>
      <c r="B87" s="68"/>
      <c r="C87" s="78" t="s">
        <v>1</v>
      </c>
      <c r="D87" s="70">
        <v>1</v>
      </c>
      <c r="E87" s="70">
        <v>1</v>
      </c>
      <c r="F87" s="70">
        <v>1</v>
      </c>
      <c r="G87" s="70">
        <v>1</v>
      </c>
      <c r="H87" s="70">
        <v>1</v>
      </c>
      <c r="I87" s="70">
        <v>1</v>
      </c>
      <c r="J87" s="70">
        <v>1</v>
      </c>
      <c r="K87" s="70">
        <v>1</v>
      </c>
      <c r="L87" s="70">
        <v>1</v>
      </c>
      <c r="M87" s="70">
        <v>1</v>
      </c>
      <c r="N87" s="70">
        <v>1</v>
      </c>
      <c r="O87" s="70">
        <v>1</v>
      </c>
      <c r="P87" s="70">
        <v>1</v>
      </c>
      <c r="Q87" s="70">
        <v>1</v>
      </c>
      <c r="R87" s="70">
        <v>1</v>
      </c>
      <c r="S87" s="70">
        <v>1</v>
      </c>
      <c r="T87" s="70">
        <v>1</v>
      </c>
      <c r="U87" s="70">
        <v>1</v>
      </c>
      <c r="V87" s="70">
        <v>1</v>
      </c>
      <c r="W87" s="70">
        <v>1</v>
      </c>
      <c r="X87" s="70">
        <v>1</v>
      </c>
      <c r="Y87" s="70">
        <v>1</v>
      </c>
      <c r="Z87" s="70">
        <v>1</v>
      </c>
      <c r="AA87" s="70">
        <v>1</v>
      </c>
      <c r="AC87" s="75">
        <f t="shared" si="32"/>
        <v>1</v>
      </c>
      <c r="AD87" s="46">
        <f t="shared" si="33"/>
        <v>1</v>
      </c>
      <c r="AE87" s="46">
        <f t="shared" si="38"/>
        <v>24</v>
      </c>
      <c r="AF87" s="46"/>
      <c r="AG87" s="53"/>
      <c r="AH87" s="54"/>
      <c r="AJ87" s="55"/>
      <c r="AK87" s="55"/>
    </row>
    <row r="88" spans="1:37" hidden="1" x14ac:dyDescent="0.2">
      <c r="A88" s="68"/>
      <c r="B88" s="68"/>
      <c r="C88" s="78" t="s">
        <v>2</v>
      </c>
      <c r="D88" s="70">
        <v>1</v>
      </c>
      <c r="E88" s="70">
        <v>1</v>
      </c>
      <c r="F88" s="70">
        <v>1</v>
      </c>
      <c r="G88" s="70">
        <v>1</v>
      </c>
      <c r="H88" s="70">
        <v>1</v>
      </c>
      <c r="I88" s="70">
        <v>1</v>
      </c>
      <c r="J88" s="70">
        <v>1</v>
      </c>
      <c r="K88" s="70">
        <v>1</v>
      </c>
      <c r="L88" s="70">
        <v>1</v>
      </c>
      <c r="M88" s="70">
        <v>1</v>
      </c>
      <c r="N88" s="70">
        <v>1</v>
      </c>
      <c r="O88" s="70">
        <v>1</v>
      </c>
      <c r="P88" s="70">
        <v>1</v>
      </c>
      <c r="Q88" s="70">
        <v>1</v>
      </c>
      <c r="R88" s="70">
        <v>1</v>
      </c>
      <c r="S88" s="70">
        <v>1</v>
      </c>
      <c r="T88" s="70">
        <v>1</v>
      </c>
      <c r="U88" s="70">
        <v>1</v>
      </c>
      <c r="V88" s="70">
        <v>1</v>
      </c>
      <c r="W88" s="70">
        <v>1</v>
      </c>
      <c r="X88" s="70">
        <v>1</v>
      </c>
      <c r="Y88" s="70">
        <v>1</v>
      </c>
      <c r="Z88" s="70">
        <v>1</v>
      </c>
      <c r="AA88" s="70">
        <v>1</v>
      </c>
      <c r="AC88" s="106">
        <f t="shared" si="32"/>
        <v>1</v>
      </c>
      <c r="AD88" s="50">
        <f t="shared" si="33"/>
        <v>1</v>
      </c>
      <c r="AE88" s="50">
        <f t="shared" si="38"/>
        <v>24</v>
      </c>
      <c r="AF88" s="50"/>
      <c r="AG88" s="53"/>
      <c r="AH88" s="54"/>
      <c r="AJ88" s="55"/>
      <c r="AK88" s="55"/>
    </row>
    <row r="89" spans="1:37" hidden="1" x14ac:dyDescent="0.2">
      <c r="AC89" s="76"/>
      <c r="AD89" s="42"/>
      <c r="AE89" s="46"/>
      <c r="AF89" s="46"/>
    </row>
    <row r="90" spans="1:37" hidden="1" x14ac:dyDescent="0.2">
      <c r="A90" s="44" t="s">
        <v>245</v>
      </c>
      <c r="B90" s="36"/>
      <c r="C90" s="82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C90" s="109"/>
      <c r="AD90" s="86"/>
      <c r="AE90" s="50"/>
      <c r="AF90" s="50"/>
      <c r="AG90" s="32" t="s">
        <v>113</v>
      </c>
    </row>
    <row r="91" spans="1:37" hidden="1" x14ac:dyDescent="0.2">
      <c r="A91" s="32" t="s">
        <v>81</v>
      </c>
      <c r="B91" s="32" t="s">
        <v>29</v>
      </c>
      <c r="C91" s="40" t="s">
        <v>82</v>
      </c>
      <c r="D91" s="74">
        <v>1</v>
      </c>
      <c r="E91" s="74">
        <v>1</v>
      </c>
      <c r="F91" s="74">
        <v>1</v>
      </c>
      <c r="G91" s="74">
        <v>1</v>
      </c>
      <c r="H91" s="74">
        <v>1</v>
      </c>
      <c r="I91" s="74">
        <v>1</v>
      </c>
      <c r="J91" s="74">
        <v>0.77</v>
      </c>
      <c r="K91" s="74">
        <v>0.43</v>
      </c>
      <c r="L91" s="74">
        <v>0.43</v>
      </c>
      <c r="M91" s="74">
        <v>0.2</v>
      </c>
      <c r="N91" s="74">
        <v>0.2</v>
      </c>
      <c r="O91" s="74">
        <v>0.2</v>
      </c>
      <c r="P91" s="74">
        <v>0.2</v>
      </c>
      <c r="Q91" s="74">
        <v>0.2</v>
      </c>
      <c r="R91" s="74">
        <v>0.2</v>
      </c>
      <c r="S91" s="74">
        <v>0.31</v>
      </c>
      <c r="T91" s="74">
        <v>0.54</v>
      </c>
      <c r="U91" s="74">
        <v>0.54</v>
      </c>
      <c r="V91" s="74">
        <v>0.54</v>
      </c>
      <c r="W91" s="74">
        <v>0.77</v>
      </c>
      <c r="X91" s="74">
        <v>0.77</v>
      </c>
      <c r="Y91" s="74">
        <v>0.89</v>
      </c>
      <c r="Z91" s="74">
        <v>1</v>
      </c>
      <c r="AA91" s="74">
        <v>1</v>
      </c>
      <c r="AC91" s="75">
        <f t="shared" ref="AC91:AC96" si="39">MAX(D91:AA91)</f>
        <v>1</v>
      </c>
      <c r="AD91" s="46">
        <f t="shared" ref="AD91:AD96" si="40">MIN(D91:AA91)</f>
        <v>0.2</v>
      </c>
      <c r="AE91" s="46">
        <f t="shared" ref="AE91:AE96" si="41">SUM(D91:AA91)</f>
        <v>15.189999999999994</v>
      </c>
      <c r="AF91" s="39">
        <f>SUMPRODUCT(AE91:AE93,Notes!$C$49:$C$51)</f>
        <v>5512.4299999999985</v>
      </c>
      <c r="AG91" s="32" t="s">
        <v>114</v>
      </c>
    </row>
    <row r="92" spans="1:37" hidden="1" x14ac:dyDescent="0.2">
      <c r="C92" s="40" t="s">
        <v>1</v>
      </c>
      <c r="D92" s="74">
        <v>1</v>
      </c>
      <c r="E92" s="74">
        <v>1</v>
      </c>
      <c r="F92" s="74">
        <v>1</v>
      </c>
      <c r="G92" s="74">
        <v>1</v>
      </c>
      <c r="H92" s="74">
        <v>1</v>
      </c>
      <c r="I92" s="74">
        <v>1</v>
      </c>
      <c r="J92" s="74">
        <v>0.77</v>
      </c>
      <c r="K92" s="74">
        <v>0.53</v>
      </c>
      <c r="L92" s="74">
        <v>0.53</v>
      </c>
      <c r="M92" s="74">
        <v>0.3</v>
      </c>
      <c r="N92" s="74">
        <v>0.3</v>
      </c>
      <c r="O92" s="74">
        <v>0.3</v>
      </c>
      <c r="P92" s="74">
        <v>0.3</v>
      </c>
      <c r="Q92" s="74">
        <v>0.3</v>
      </c>
      <c r="R92" s="74">
        <v>0.3</v>
      </c>
      <c r="S92" s="74">
        <v>0.3</v>
      </c>
      <c r="T92" s="74">
        <v>0.3</v>
      </c>
      <c r="U92" s="74">
        <v>0.53</v>
      </c>
      <c r="V92" s="74">
        <v>0.54</v>
      </c>
      <c r="W92" s="74">
        <v>0.65</v>
      </c>
      <c r="X92" s="74">
        <v>0.65</v>
      </c>
      <c r="Y92" s="74">
        <v>0.77</v>
      </c>
      <c r="Z92" s="74">
        <v>0.77</v>
      </c>
      <c r="AA92" s="74">
        <v>0.77</v>
      </c>
      <c r="AC92" s="75">
        <f t="shared" si="39"/>
        <v>1</v>
      </c>
      <c r="AD92" s="46">
        <f t="shared" si="40"/>
        <v>0.3</v>
      </c>
      <c r="AE92" s="46">
        <f t="shared" si="41"/>
        <v>14.910000000000004</v>
      </c>
      <c r="AF92" s="46"/>
      <c r="AG92" s="32" t="s">
        <v>115</v>
      </c>
    </row>
    <row r="93" spans="1:37" hidden="1" x14ac:dyDescent="0.2">
      <c r="A93" s="36"/>
      <c r="B93" s="36"/>
      <c r="C93" s="82" t="s">
        <v>2</v>
      </c>
      <c r="D93" s="99">
        <v>1</v>
      </c>
      <c r="E93" s="99">
        <v>1</v>
      </c>
      <c r="F93" s="99">
        <v>1</v>
      </c>
      <c r="G93" s="99">
        <v>1</v>
      </c>
      <c r="H93" s="99">
        <v>1</v>
      </c>
      <c r="I93" s="99">
        <v>1</v>
      </c>
      <c r="J93" s="99">
        <v>0.77</v>
      </c>
      <c r="K93" s="99">
        <v>0.53</v>
      </c>
      <c r="L93" s="99">
        <v>0.53</v>
      </c>
      <c r="M93" s="99">
        <v>0.3</v>
      </c>
      <c r="N93" s="99">
        <v>0.3</v>
      </c>
      <c r="O93" s="99">
        <v>0.3</v>
      </c>
      <c r="P93" s="99">
        <v>0.3</v>
      </c>
      <c r="Q93" s="99">
        <v>0.3</v>
      </c>
      <c r="R93" s="99">
        <v>0.3</v>
      </c>
      <c r="S93" s="99">
        <v>0.3</v>
      </c>
      <c r="T93" s="99">
        <v>0.3</v>
      </c>
      <c r="U93" s="99">
        <v>0.53</v>
      </c>
      <c r="V93" s="99">
        <v>0.54</v>
      </c>
      <c r="W93" s="99">
        <v>0.65</v>
      </c>
      <c r="X93" s="99">
        <v>0.65</v>
      </c>
      <c r="Y93" s="99">
        <v>0.77</v>
      </c>
      <c r="Z93" s="99">
        <v>0.77</v>
      </c>
      <c r="AA93" s="99">
        <v>0.77</v>
      </c>
      <c r="AC93" s="106">
        <f t="shared" si="39"/>
        <v>1</v>
      </c>
      <c r="AD93" s="50">
        <f t="shared" si="40"/>
        <v>0.3</v>
      </c>
      <c r="AE93" s="50">
        <f t="shared" si="41"/>
        <v>14.910000000000004</v>
      </c>
      <c r="AF93" s="50"/>
      <c r="AG93" s="32" t="s">
        <v>116</v>
      </c>
    </row>
    <row r="94" spans="1:37" hidden="1" x14ac:dyDescent="0.2">
      <c r="A94" s="32" t="s">
        <v>50</v>
      </c>
      <c r="B94" s="32" t="s">
        <v>29</v>
      </c>
      <c r="C94" s="40" t="s">
        <v>82</v>
      </c>
      <c r="D94" s="74">
        <v>0.22</v>
      </c>
      <c r="E94" s="74">
        <v>0.17</v>
      </c>
      <c r="F94" s="74">
        <v>0.11</v>
      </c>
      <c r="G94" s="74">
        <v>0.11</v>
      </c>
      <c r="H94" s="74">
        <v>0.11</v>
      </c>
      <c r="I94" s="74">
        <v>0.22</v>
      </c>
      <c r="J94" s="74">
        <v>0.44</v>
      </c>
      <c r="K94" s="74">
        <v>0.56000000000000005</v>
      </c>
      <c r="L94" s="74">
        <v>0.44</v>
      </c>
      <c r="M94" s="74">
        <v>0.44</v>
      </c>
      <c r="N94" s="74">
        <v>0.28000000000000003</v>
      </c>
      <c r="O94" s="74">
        <v>0.28000000000000003</v>
      </c>
      <c r="P94" s="74">
        <v>0.28000000000000003</v>
      </c>
      <c r="Q94" s="74">
        <v>0.28000000000000003</v>
      </c>
      <c r="R94" s="74">
        <v>0.28000000000000003</v>
      </c>
      <c r="S94" s="74">
        <v>0.28000000000000003</v>
      </c>
      <c r="T94" s="74">
        <v>0.28000000000000003</v>
      </c>
      <c r="U94" s="74">
        <v>0.28000000000000003</v>
      </c>
      <c r="V94" s="74">
        <v>0.67</v>
      </c>
      <c r="W94" s="74">
        <v>0.89</v>
      </c>
      <c r="X94" s="74">
        <v>1</v>
      </c>
      <c r="Y94" s="74">
        <v>0.89</v>
      </c>
      <c r="Z94" s="74">
        <v>0.67</v>
      </c>
      <c r="AA94" s="74">
        <v>0.33</v>
      </c>
      <c r="AC94" s="75">
        <f t="shared" si="39"/>
        <v>1</v>
      </c>
      <c r="AD94" s="46">
        <f t="shared" si="40"/>
        <v>0.11</v>
      </c>
      <c r="AE94" s="46">
        <f t="shared" si="41"/>
        <v>9.5100000000000016</v>
      </c>
      <c r="AF94" s="39">
        <f>SUMPRODUCT(AE94:AE96,Notes!$C$49:$C$51)</f>
        <v>3610.23</v>
      </c>
    </row>
    <row r="95" spans="1:37" hidden="1" x14ac:dyDescent="0.2">
      <c r="C95" s="40" t="s">
        <v>1</v>
      </c>
      <c r="D95" s="74">
        <v>0.26</v>
      </c>
      <c r="E95" s="74">
        <v>0.26</v>
      </c>
      <c r="F95" s="74">
        <v>0.11</v>
      </c>
      <c r="G95" s="74">
        <v>0.11</v>
      </c>
      <c r="H95" s="74">
        <v>0.11</v>
      </c>
      <c r="I95" s="74">
        <v>0.11</v>
      </c>
      <c r="J95" s="74">
        <v>0.41</v>
      </c>
      <c r="K95" s="74">
        <v>0.41</v>
      </c>
      <c r="L95" s="74">
        <v>0.56000000000000005</v>
      </c>
      <c r="M95" s="74">
        <v>0.56000000000000005</v>
      </c>
      <c r="N95" s="74">
        <v>0.41</v>
      </c>
      <c r="O95" s="74">
        <v>0.33</v>
      </c>
      <c r="P95" s="74">
        <v>0.33</v>
      </c>
      <c r="Q95" s="74">
        <v>0.33</v>
      </c>
      <c r="R95" s="74">
        <v>0.33</v>
      </c>
      <c r="S95" s="74">
        <v>0.33</v>
      </c>
      <c r="T95" s="74">
        <v>0.33</v>
      </c>
      <c r="U95" s="74">
        <v>0.33</v>
      </c>
      <c r="V95" s="74">
        <v>0.85</v>
      </c>
      <c r="W95" s="74">
        <v>1</v>
      </c>
      <c r="X95" s="74">
        <v>1</v>
      </c>
      <c r="Y95" s="74">
        <v>1</v>
      </c>
      <c r="Z95" s="74">
        <v>0.85</v>
      </c>
      <c r="AA95" s="74">
        <v>0.41</v>
      </c>
      <c r="AC95" s="75">
        <f t="shared" si="39"/>
        <v>1</v>
      </c>
      <c r="AD95" s="46">
        <f t="shared" si="40"/>
        <v>0.11</v>
      </c>
      <c r="AE95" s="46">
        <f t="shared" si="41"/>
        <v>10.729999999999999</v>
      </c>
      <c r="AF95" s="46"/>
    </row>
    <row r="96" spans="1:37" hidden="1" x14ac:dyDescent="0.2">
      <c r="A96" s="36"/>
      <c r="B96" s="36"/>
      <c r="C96" s="82" t="s">
        <v>2</v>
      </c>
      <c r="D96" s="99">
        <v>0.26</v>
      </c>
      <c r="E96" s="99">
        <v>0.26</v>
      </c>
      <c r="F96" s="99">
        <v>0.11</v>
      </c>
      <c r="G96" s="99">
        <v>0.11</v>
      </c>
      <c r="H96" s="99">
        <v>0.11</v>
      </c>
      <c r="I96" s="99">
        <v>0.11</v>
      </c>
      <c r="J96" s="99">
        <v>0.41</v>
      </c>
      <c r="K96" s="99">
        <v>0.41</v>
      </c>
      <c r="L96" s="99">
        <v>0.56000000000000005</v>
      </c>
      <c r="M96" s="99">
        <v>0.56000000000000005</v>
      </c>
      <c r="N96" s="99">
        <v>0.41</v>
      </c>
      <c r="O96" s="99">
        <v>0.33</v>
      </c>
      <c r="P96" s="99">
        <v>0.33</v>
      </c>
      <c r="Q96" s="99">
        <v>0.33</v>
      </c>
      <c r="R96" s="99">
        <v>0.33</v>
      </c>
      <c r="S96" s="99">
        <v>0.33</v>
      </c>
      <c r="T96" s="99">
        <v>0.33</v>
      </c>
      <c r="U96" s="99">
        <v>0.33</v>
      </c>
      <c r="V96" s="99">
        <v>0.85</v>
      </c>
      <c r="W96" s="99">
        <v>1</v>
      </c>
      <c r="X96" s="99">
        <v>1</v>
      </c>
      <c r="Y96" s="99">
        <v>1</v>
      </c>
      <c r="Z96" s="99">
        <v>0.85</v>
      </c>
      <c r="AA96" s="99">
        <v>0.41</v>
      </c>
      <c r="AC96" s="106">
        <f t="shared" si="39"/>
        <v>1</v>
      </c>
      <c r="AD96" s="50">
        <f t="shared" si="40"/>
        <v>0.11</v>
      </c>
      <c r="AE96" s="50">
        <f t="shared" si="41"/>
        <v>10.729999999999999</v>
      </c>
      <c r="AF96" s="50"/>
    </row>
    <row r="97" spans="1:33" hidden="1" x14ac:dyDescent="0.2">
      <c r="A97" s="32" t="s">
        <v>83</v>
      </c>
      <c r="B97" s="32" t="s">
        <v>29</v>
      </c>
      <c r="C97" s="40" t="s">
        <v>82</v>
      </c>
      <c r="D97" s="74">
        <v>0.11</v>
      </c>
      <c r="E97" s="74">
        <v>0.11</v>
      </c>
      <c r="F97" s="74">
        <v>0.11</v>
      </c>
      <c r="G97" s="74">
        <v>0.11</v>
      </c>
      <c r="H97" s="74">
        <v>0.11</v>
      </c>
      <c r="I97" s="74">
        <v>0.11</v>
      </c>
      <c r="J97" s="74">
        <v>0.62</v>
      </c>
      <c r="K97" s="74">
        <v>0.9</v>
      </c>
      <c r="L97" s="74">
        <v>0.43</v>
      </c>
      <c r="M97" s="74">
        <v>0.43</v>
      </c>
      <c r="N97" s="74">
        <v>0.26</v>
      </c>
      <c r="O97" s="74">
        <v>0.26</v>
      </c>
      <c r="P97" s="74">
        <v>0.26</v>
      </c>
      <c r="Q97" s="74">
        <v>0.26</v>
      </c>
      <c r="R97" s="74">
        <v>0.26</v>
      </c>
      <c r="S97" s="74">
        <v>0.26</v>
      </c>
      <c r="T97" s="74">
        <v>0.26</v>
      </c>
      <c r="U97" s="74">
        <v>0.51</v>
      </c>
      <c r="V97" s="74">
        <v>0.51</v>
      </c>
      <c r="W97" s="74">
        <v>0.49</v>
      </c>
      <c r="X97" s="74">
        <v>0.66</v>
      </c>
      <c r="Y97" s="74">
        <v>0.7</v>
      </c>
      <c r="Z97" s="74">
        <v>0.35</v>
      </c>
      <c r="AA97" s="74">
        <v>0.11</v>
      </c>
      <c r="AC97" s="75">
        <f>MAX(D97:AA97)</f>
        <v>0.9</v>
      </c>
      <c r="AD97" s="46">
        <f>MIN(D97:AA97)</f>
        <v>0.11</v>
      </c>
      <c r="AE97" s="46">
        <f>SUM(D97:AA97)</f>
        <v>8.19</v>
      </c>
      <c r="AF97" s="39">
        <f>SUMPRODUCT(AE97:AE99,Notes!$C$49:$C$51)</f>
        <v>3011.0099999999998</v>
      </c>
    </row>
    <row r="98" spans="1:33" hidden="1" x14ac:dyDescent="0.2">
      <c r="C98" s="40" t="s">
        <v>1</v>
      </c>
      <c r="D98" s="74">
        <v>0.11</v>
      </c>
      <c r="E98" s="74">
        <v>0.11</v>
      </c>
      <c r="F98" s="74">
        <v>0.11</v>
      </c>
      <c r="G98" s="74">
        <v>0.11</v>
      </c>
      <c r="H98" s="74">
        <v>0.11</v>
      </c>
      <c r="I98" s="74">
        <v>0.11</v>
      </c>
      <c r="J98" s="74">
        <v>0.3</v>
      </c>
      <c r="K98" s="74">
        <v>0.62</v>
      </c>
      <c r="L98" s="74">
        <v>0.9</v>
      </c>
      <c r="M98" s="74">
        <v>0.62</v>
      </c>
      <c r="N98" s="74">
        <v>0.28999999999999998</v>
      </c>
      <c r="O98" s="74">
        <v>0.28999999999999998</v>
      </c>
      <c r="P98" s="74">
        <v>0.28999999999999998</v>
      </c>
      <c r="Q98" s="74">
        <v>0.28999999999999998</v>
      </c>
      <c r="R98" s="74">
        <v>0.28999999999999998</v>
      </c>
      <c r="S98" s="74">
        <v>0.28999999999999998</v>
      </c>
      <c r="T98" s="74">
        <v>0.28999999999999998</v>
      </c>
      <c r="U98" s="74">
        <v>0.43</v>
      </c>
      <c r="V98" s="74">
        <v>0.51</v>
      </c>
      <c r="W98" s="74">
        <v>0.49</v>
      </c>
      <c r="X98" s="74">
        <v>0.66</v>
      </c>
      <c r="Y98" s="74">
        <v>0.7</v>
      </c>
      <c r="Z98" s="74">
        <v>0.35</v>
      </c>
      <c r="AA98" s="74">
        <v>0.11</v>
      </c>
      <c r="AC98" s="75">
        <f>MAX(D98:AA98)</f>
        <v>0.9</v>
      </c>
      <c r="AD98" s="46">
        <f>MIN(D98:AA98)</f>
        <v>0.11</v>
      </c>
      <c r="AE98" s="46">
        <f>SUM(D98:AA98)</f>
        <v>8.379999999999999</v>
      </c>
      <c r="AF98" s="46"/>
    </row>
    <row r="99" spans="1:33" hidden="1" x14ac:dyDescent="0.2">
      <c r="A99" s="36"/>
      <c r="B99" s="36"/>
      <c r="C99" s="82" t="s">
        <v>2</v>
      </c>
      <c r="D99" s="99">
        <v>0.11</v>
      </c>
      <c r="E99" s="99">
        <v>0.11</v>
      </c>
      <c r="F99" s="99">
        <v>0.11</v>
      </c>
      <c r="G99" s="99">
        <v>0.11</v>
      </c>
      <c r="H99" s="99">
        <v>0.11</v>
      </c>
      <c r="I99" s="99">
        <v>0.11</v>
      </c>
      <c r="J99" s="99">
        <v>0.3</v>
      </c>
      <c r="K99" s="99">
        <v>0.62</v>
      </c>
      <c r="L99" s="99">
        <v>0.9</v>
      </c>
      <c r="M99" s="99">
        <v>0.62</v>
      </c>
      <c r="N99" s="99">
        <v>0.28999999999999998</v>
      </c>
      <c r="O99" s="99">
        <v>0.28999999999999998</v>
      </c>
      <c r="P99" s="99">
        <v>0.28999999999999998</v>
      </c>
      <c r="Q99" s="99">
        <v>0.28999999999999998</v>
      </c>
      <c r="R99" s="99">
        <v>0.28999999999999998</v>
      </c>
      <c r="S99" s="99">
        <v>0.28999999999999998</v>
      </c>
      <c r="T99" s="99">
        <v>0.28999999999999998</v>
      </c>
      <c r="U99" s="99">
        <v>0.43</v>
      </c>
      <c r="V99" s="99">
        <v>0.51</v>
      </c>
      <c r="W99" s="99">
        <v>0.49</v>
      </c>
      <c r="X99" s="99">
        <v>0.66</v>
      </c>
      <c r="Y99" s="99">
        <v>0.7</v>
      </c>
      <c r="Z99" s="99">
        <v>0.35</v>
      </c>
      <c r="AA99" s="99">
        <v>0.11</v>
      </c>
      <c r="AC99" s="106">
        <f>MAX(D99:AA99)</f>
        <v>0.9</v>
      </c>
      <c r="AD99" s="50">
        <f>MIN(D99:AA99)</f>
        <v>0.11</v>
      </c>
      <c r="AE99" s="50">
        <f>SUM(D99:AA99)</f>
        <v>8.379999999999999</v>
      </c>
      <c r="AF99" s="50"/>
    </row>
    <row r="100" spans="1:33" hidden="1" x14ac:dyDescent="0.2">
      <c r="A100" s="32" t="s">
        <v>35</v>
      </c>
      <c r="B100" s="32" t="s">
        <v>29</v>
      </c>
      <c r="C100" s="40" t="s">
        <v>82</v>
      </c>
      <c r="D100" s="74">
        <v>0.25</v>
      </c>
      <c r="E100" s="74">
        <v>0.25</v>
      </c>
      <c r="F100" s="74">
        <v>0.25</v>
      </c>
      <c r="G100" s="74">
        <v>0.25</v>
      </c>
      <c r="H100" s="74">
        <v>0.25</v>
      </c>
      <c r="I100" s="74">
        <v>0.25</v>
      </c>
      <c r="J100" s="74">
        <v>0.25</v>
      </c>
      <c r="K100" s="74">
        <v>0.25</v>
      </c>
      <c r="L100" s="74">
        <v>0.25</v>
      </c>
      <c r="M100" s="74">
        <v>0.25</v>
      </c>
      <c r="N100" s="74">
        <v>0.25</v>
      </c>
      <c r="O100" s="74">
        <v>0.25</v>
      </c>
      <c r="P100" s="74">
        <v>0.25</v>
      </c>
      <c r="Q100" s="74">
        <v>0.25</v>
      </c>
      <c r="R100" s="74">
        <v>0.25</v>
      </c>
      <c r="S100" s="74">
        <v>0.25</v>
      </c>
      <c r="T100" s="74">
        <v>0.25</v>
      </c>
      <c r="U100" s="74">
        <v>0.25</v>
      </c>
      <c r="V100" s="74">
        <v>0.25</v>
      </c>
      <c r="W100" s="74">
        <v>0.25</v>
      </c>
      <c r="X100" s="74">
        <v>0.25</v>
      </c>
      <c r="Y100" s="74">
        <v>0.25</v>
      </c>
      <c r="Z100" s="74">
        <v>0.25</v>
      </c>
      <c r="AA100" s="74">
        <v>0.25</v>
      </c>
      <c r="AC100" s="75">
        <f t="shared" ref="AC100:AC102" si="42">MAX(D100:AA100)</f>
        <v>0.25</v>
      </c>
      <c r="AD100" s="46">
        <f t="shared" ref="AD100:AD102" si="43">MIN(D100:AA100)</f>
        <v>0.25</v>
      </c>
      <c r="AE100" s="46">
        <f t="shared" ref="AE100:AE102" si="44">SUM(D100:AA100)</f>
        <v>6</v>
      </c>
      <c r="AF100" s="39">
        <f>SUMPRODUCT(AE100:AE102,Notes!$C$49:$C$51)</f>
        <v>2190</v>
      </c>
    </row>
    <row r="101" spans="1:33" hidden="1" x14ac:dyDescent="0.2">
      <c r="C101" s="40" t="s">
        <v>1</v>
      </c>
      <c r="D101" s="74">
        <v>0.25</v>
      </c>
      <c r="E101" s="74">
        <v>0.25</v>
      </c>
      <c r="F101" s="74">
        <v>0.25</v>
      </c>
      <c r="G101" s="74">
        <v>0.25</v>
      </c>
      <c r="H101" s="74">
        <v>0.25</v>
      </c>
      <c r="I101" s="74">
        <v>0.25</v>
      </c>
      <c r="J101" s="74">
        <v>0.25</v>
      </c>
      <c r="K101" s="74">
        <v>0.25</v>
      </c>
      <c r="L101" s="74">
        <v>0.25</v>
      </c>
      <c r="M101" s="74">
        <v>0.25</v>
      </c>
      <c r="N101" s="74">
        <v>0.25</v>
      </c>
      <c r="O101" s="74">
        <v>0.25</v>
      </c>
      <c r="P101" s="74">
        <v>0.25</v>
      </c>
      <c r="Q101" s="74">
        <v>0.25</v>
      </c>
      <c r="R101" s="74">
        <v>0.25</v>
      </c>
      <c r="S101" s="74">
        <v>0.25</v>
      </c>
      <c r="T101" s="74">
        <v>0.25</v>
      </c>
      <c r="U101" s="74">
        <v>0.25</v>
      </c>
      <c r="V101" s="74">
        <v>0.25</v>
      </c>
      <c r="W101" s="74">
        <v>0.25</v>
      </c>
      <c r="X101" s="74">
        <v>0.25</v>
      </c>
      <c r="Y101" s="74">
        <v>0.25</v>
      </c>
      <c r="Z101" s="74">
        <v>0.25</v>
      </c>
      <c r="AA101" s="74">
        <v>0.25</v>
      </c>
      <c r="AC101" s="75">
        <f t="shared" si="42"/>
        <v>0.25</v>
      </c>
      <c r="AD101" s="46">
        <f t="shared" si="43"/>
        <v>0.25</v>
      </c>
      <c r="AE101" s="46">
        <f t="shared" si="44"/>
        <v>6</v>
      </c>
      <c r="AF101" s="46"/>
    </row>
    <row r="102" spans="1:33" hidden="1" x14ac:dyDescent="0.2">
      <c r="A102" s="36"/>
      <c r="B102" s="36"/>
      <c r="C102" s="82" t="s">
        <v>2</v>
      </c>
      <c r="D102" s="99">
        <v>0.25</v>
      </c>
      <c r="E102" s="99">
        <v>0.25</v>
      </c>
      <c r="F102" s="99">
        <v>0.25</v>
      </c>
      <c r="G102" s="99">
        <v>0.25</v>
      </c>
      <c r="H102" s="99">
        <v>0.25</v>
      </c>
      <c r="I102" s="99">
        <v>0.25</v>
      </c>
      <c r="J102" s="99">
        <v>0.25</v>
      </c>
      <c r="K102" s="99">
        <v>0.25</v>
      </c>
      <c r="L102" s="99">
        <v>0.25</v>
      </c>
      <c r="M102" s="99">
        <v>0.25</v>
      </c>
      <c r="N102" s="99">
        <v>0.25</v>
      </c>
      <c r="O102" s="99">
        <v>0.25</v>
      </c>
      <c r="P102" s="99">
        <v>0.25</v>
      </c>
      <c r="Q102" s="99">
        <v>0.25</v>
      </c>
      <c r="R102" s="99">
        <v>0.25</v>
      </c>
      <c r="S102" s="99">
        <v>0.25</v>
      </c>
      <c r="T102" s="99">
        <v>0.25</v>
      </c>
      <c r="U102" s="99">
        <v>0.25</v>
      </c>
      <c r="V102" s="99">
        <v>0.25</v>
      </c>
      <c r="W102" s="99">
        <v>0.25</v>
      </c>
      <c r="X102" s="99">
        <v>0.25</v>
      </c>
      <c r="Y102" s="99">
        <v>0.25</v>
      </c>
      <c r="Z102" s="99">
        <v>0.25</v>
      </c>
      <c r="AA102" s="99">
        <v>0.25</v>
      </c>
      <c r="AC102" s="106">
        <f t="shared" si="42"/>
        <v>0.25</v>
      </c>
      <c r="AD102" s="50">
        <f t="shared" si="43"/>
        <v>0.25</v>
      </c>
      <c r="AE102" s="50">
        <f t="shared" si="44"/>
        <v>6</v>
      </c>
      <c r="AF102" s="50"/>
    </row>
    <row r="103" spans="1:33" hidden="1" x14ac:dyDescent="0.2">
      <c r="A103" s="32" t="s">
        <v>84</v>
      </c>
      <c r="B103" s="32" t="s">
        <v>36</v>
      </c>
      <c r="C103" s="40" t="s">
        <v>82</v>
      </c>
      <c r="D103" s="32">
        <v>70</v>
      </c>
      <c r="E103" s="32">
        <v>70</v>
      </c>
      <c r="F103" s="32">
        <v>70</v>
      </c>
      <c r="G103" s="32">
        <v>70</v>
      </c>
      <c r="H103" s="32">
        <v>70</v>
      </c>
      <c r="I103" s="32">
        <v>70</v>
      </c>
      <c r="J103" s="32">
        <v>70</v>
      </c>
      <c r="K103" s="32">
        <v>70</v>
      </c>
      <c r="L103" s="32">
        <v>70</v>
      </c>
      <c r="M103" s="32">
        <v>70</v>
      </c>
      <c r="N103" s="32">
        <v>70</v>
      </c>
      <c r="O103" s="32">
        <v>70</v>
      </c>
      <c r="P103" s="32">
        <v>70</v>
      </c>
      <c r="Q103" s="32">
        <v>70</v>
      </c>
      <c r="R103" s="32">
        <v>70</v>
      </c>
      <c r="S103" s="32">
        <v>70</v>
      </c>
      <c r="T103" s="32">
        <v>70</v>
      </c>
      <c r="U103" s="32">
        <v>70</v>
      </c>
      <c r="V103" s="32">
        <v>70</v>
      </c>
      <c r="W103" s="32">
        <v>70</v>
      </c>
      <c r="X103" s="32">
        <v>70</v>
      </c>
      <c r="Y103" s="32">
        <v>70</v>
      </c>
      <c r="Z103" s="32">
        <v>70</v>
      </c>
      <c r="AA103" s="32">
        <v>70</v>
      </c>
      <c r="AC103" s="76">
        <f t="shared" ref="AC103:AC108" si="45">MAX(D103:AA103)</f>
        <v>70</v>
      </c>
      <c r="AD103" s="42">
        <f t="shared" ref="AD103:AD108" si="46">MIN(D103:AA103)</f>
        <v>70</v>
      </c>
      <c r="AE103" s="43">
        <f t="shared" ref="AE103:AE108" si="47">AVERAGE(D103:AA103)</f>
        <v>70</v>
      </c>
      <c r="AG103" s="32" t="s">
        <v>151</v>
      </c>
    </row>
    <row r="104" spans="1:33" hidden="1" x14ac:dyDescent="0.2">
      <c r="C104" s="40" t="s">
        <v>1</v>
      </c>
      <c r="D104" s="32">
        <v>70</v>
      </c>
      <c r="E104" s="32">
        <v>70</v>
      </c>
      <c r="F104" s="32">
        <v>70</v>
      </c>
      <c r="G104" s="32">
        <v>70</v>
      </c>
      <c r="H104" s="32">
        <v>70</v>
      </c>
      <c r="I104" s="32">
        <v>70</v>
      </c>
      <c r="J104" s="32">
        <v>70</v>
      </c>
      <c r="K104" s="32">
        <v>70</v>
      </c>
      <c r="L104" s="32">
        <v>70</v>
      </c>
      <c r="M104" s="32">
        <v>70</v>
      </c>
      <c r="N104" s="32">
        <v>70</v>
      </c>
      <c r="O104" s="32">
        <v>70</v>
      </c>
      <c r="P104" s="32">
        <v>70</v>
      </c>
      <c r="Q104" s="32">
        <v>70</v>
      </c>
      <c r="R104" s="32">
        <v>70</v>
      </c>
      <c r="S104" s="32">
        <v>70</v>
      </c>
      <c r="T104" s="32">
        <v>70</v>
      </c>
      <c r="U104" s="32">
        <v>70</v>
      </c>
      <c r="V104" s="32">
        <v>70</v>
      </c>
      <c r="W104" s="32">
        <v>70</v>
      </c>
      <c r="X104" s="32">
        <v>70</v>
      </c>
      <c r="Y104" s="32">
        <v>70</v>
      </c>
      <c r="Z104" s="32">
        <v>70</v>
      </c>
      <c r="AA104" s="32">
        <v>70</v>
      </c>
      <c r="AC104" s="76">
        <f t="shared" si="45"/>
        <v>70</v>
      </c>
      <c r="AD104" s="42">
        <f t="shared" si="46"/>
        <v>70</v>
      </c>
      <c r="AE104" s="43">
        <f t="shared" si="47"/>
        <v>70</v>
      </c>
    </row>
    <row r="105" spans="1:33" hidden="1" x14ac:dyDescent="0.2">
      <c r="A105" s="36"/>
      <c r="B105" s="36"/>
      <c r="C105" s="82" t="s">
        <v>2</v>
      </c>
      <c r="D105" s="36">
        <v>70</v>
      </c>
      <c r="E105" s="36">
        <v>70</v>
      </c>
      <c r="F105" s="36">
        <v>70</v>
      </c>
      <c r="G105" s="36">
        <v>70</v>
      </c>
      <c r="H105" s="36">
        <v>70</v>
      </c>
      <c r="I105" s="36">
        <v>70</v>
      </c>
      <c r="J105" s="36">
        <v>70</v>
      </c>
      <c r="K105" s="36">
        <v>70</v>
      </c>
      <c r="L105" s="36">
        <v>70</v>
      </c>
      <c r="M105" s="36">
        <v>70</v>
      </c>
      <c r="N105" s="36">
        <v>70</v>
      </c>
      <c r="O105" s="36">
        <v>70</v>
      </c>
      <c r="P105" s="36">
        <v>70</v>
      </c>
      <c r="Q105" s="36">
        <v>70</v>
      </c>
      <c r="R105" s="36">
        <v>70</v>
      </c>
      <c r="S105" s="36">
        <v>70</v>
      </c>
      <c r="T105" s="36">
        <v>70</v>
      </c>
      <c r="U105" s="36">
        <v>70</v>
      </c>
      <c r="V105" s="36">
        <v>70</v>
      </c>
      <c r="W105" s="36">
        <v>70</v>
      </c>
      <c r="X105" s="36">
        <v>70</v>
      </c>
      <c r="Y105" s="36">
        <v>70</v>
      </c>
      <c r="Z105" s="36">
        <v>70</v>
      </c>
      <c r="AA105" s="36">
        <v>70</v>
      </c>
      <c r="AC105" s="109">
        <f t="shared" si="45"/>
        <v>70</v>
      </c>
      <c r="AD105" s="86">
        <f t="shared" si="46"/>
        <v>70</v>
      </c>
      <c r="AE105" s="110">
        <f t="shared" si="47"/>
        <v>70</v>
      </c>
      <c r="AF105" s="37"/>
    </row>
    <row r="106" spans="1:33" hidden="1" x14ac:dyDescent="0.2">
      <c r="A106" s="32" t="s">
        <v>85</v>
      </c>
      <c r="B106" s="32" t="s">
        <v>36</v>
      </c>
      <c r="C106" s="40" t="s">
        <v>82</v>
      </c>
      <c r="D106" s="32">
        <v>70</v>
      </c>
      <c r="E106" s="32">
        <v>70</v>
      </c>
      <c r="F106" s="32">
        <v>70</v>
      </c>
      <c r="G106" s="32">
        <v>70</v>
      </c>
      <c r="H106" s="32">
        <v>70</v>
      </c>
      <c r="I106" s="32">
        <v>70</v>
      </c>
      <c r="J106" s="32">
        <v>70</v>
      </c>
      <c r="K106" s="32">
        <v>70</v>
      </c>
      <c r="L106" s="32">
        <v>70</v>
      </c>
      <c r="M106" s="32">
        <v>70</v>
      </c>
      <c r="N106" s="32">
        <v>70</v>
      </c>
      <c r="O106" s="32">
        <v>70</v>
      </c>
      <c r="P106" s="32">
        <v>70</v>
      </c>
      <c r="Q106" s="32">
        <v>70</v>
      </c>
      <c r="R106" s="32">
        <v>70</v>
      </c>
      <c r="S106" s="32">
        <v>70</v>
      </c>
      <c r="T106" s="32">
        <v>70</v>
      </c>
      <c r="U106" s="32">
        <v>70</v>
      </c>
      <c r="V106" s="32">
        <v>70</v>
      </c>
      <c r="W106" s="32">
        <v>70</v>
      </c>
      <c r="X106" s="32">
        <v>70</v>
      </c>
      <c r="Y106" s="32">
        <v>70</v>
      </c>
      <c r="Z106" s="32">
        <v>70</v>
      </c>
      <c r="AA106" s="32">
        <v>70</v>
      </c>
      <c r="AC106" s="76">
        <f t="shared" si="45"/>
        <v>70</v>
      </c>
      <c r="AD106" s="42">
        <f t="shared" si="46"/>
        <v>70</v>
      </c>
      <c r="AE106" s="43">
        <f t="shared" si="47"/>
        <v>70</v>
      </c>
    </row>
    <row r="107" spans="1:33" hidden="1" x14ac:dyDescent="0.2">
      <c r="C107" s="40" t="s">
        <v>1</v>
      </c>
      <c r="D107" s="32">
        <v>70</v>
      </c>
      <c r="E107" s="32">
        <v>70</v>
      </c>
      <c r="F107" s="32">
        <v>70</v>
      </c>
      <c r="G107" s="32">
        <v>70</v>
      </c>
      <c r="H107" s="32">
        <v>70</v>
      </c>
      <c r="I107" s="32">
        <v>70</v>
      </c>
      <c r="J107" s="32">
        <v>70</v>
      </c>
      <c r="K107" s="32">
        <v>70</v>
      </c>
      <c r="L107" s="32">
        <v>70</v>
      </c>
      <c r="M107" s="32">
        <v>70</v>
      </c>
      <c r="N107" s="32">
        <v>70</v>
      </c>
      <c r="O107" s="32">
        <v>70</v>
      </c>
      <c r="P107" s="32">
        <v>70</v>
      </c>
      <c r="Q107" s="32">
        <v>70</v>
      </c>
      <c r="R107" s="32">
        <v>70</v>
      </c>
      <c r="S107" s="32">
        <v>70</v>
      </c>
      <c r="T107" s="32">
        <v>70</v>
      </c>
      <c r="U107" s="32">
        <v>70</v>
      </c>
      <c r="V107" s="32">
        <v>70</v>
      </c>
      <c r="W107" s="32">
        <v>70</v>
      </c>
      <c r="X107" s="32">
        <v>70</v>
      </c>
      <c r="Y107" s="32">
        <v>70</v>
      </c>
      <c r="Z107" s="32">
        <v>70</v>
      </c>
      <c r="AA107" s="32">
        <v>70</v>
      </c>
      <c r="AC107" s="76">
        <f t="shared" si="45"/>
        <v>70</v>
      </c>
      <c r="AD107" s="42">
        <f t="shared" si="46"/>
        <v>70</v>
      </c>
      <c r="AE107" s="43">
        <f t="shared" si="47"/>
        <v>70</v>
      </c>
    </row>
    <row r="108" spans="1:33" hidden="1" x14ac:dyDescent="0.2">
      <c r="A108" s="36"/>
      <c r="B108" s="36"/>
      <c r="C108" s="82" t="s">
        <v>2</v>
      </c>
      <c r="D108" s="36">
        <v>70</v>
      </c>
      <c r="E108" s="36">
        <v>70</v>
      </c>
      <c r="F108" s="36">
        <v>70</v>
      </c>
      <c r="G108" s="36">
        <v>70</v>
      </c>
      <c r="H108" s="36">
        <v>70</v>
      </c>
      <c r="I108" s="36">
        <v>70</v>
      </c>
      <c r="J108" s="36">
        <v>70</v>
      </c>
      <c r="K108" s="36">
        <v>70</v>
      </c>
      <c r="L108" s="36">
        <v>70</v>
      </c>
      <c r="M108" s="36">
        <v>70</v>
      </c>
      <c r="N108" s="36">
        <v>70</v>
      </c>
      <c r="O108" s="36">
        <v>70</v>
      </c>
      <c r="P108" s="36">
        <v>70</v>
      </c>
      <c r="Q108" s="36">
        <v>70</v>
      </c>
      <c r="R108" s="36">
        <v>70</v>
      </c>
      <c r="S108" s="36">
        <v>70</v>
      </c>
      <c r="T108" s="36">
        <v>70</v>
      </c>
      <c r="U108" s="36">
        <v>70</v>
      </c>
      <c r="V108" s="36">
        <v>70</v>
      </c>
      <c r="W108" s="36">
        <v>70</v>
      </c>
      <c r="X108" s="36">
        <v>70</v>
      </c>
      <c r="Y108" s="36">
        <v>70</v>
      </c>
      <c r="Z108" s="36">
        <v>70</v>
      </c>
      <c r="AA108" s="36">
        <v>70</v>
      </c>
      <c r="AC108" s="109">
        <f t="shared" si="45"/>
        <v>70</v>
      </c>
      <c r="AD108" s="86">
        <f t="shared" si="46"/>
        <v>70</v>
      </c>
      <c r="AE108" s="110">
        <f t="shared" si="47"/>
        <v>70</v>
      </c>
      <c r="AF108" s="37"/>
    </row>
    <row r="109" spans="1:33" hidden="1" x14ac:dyDescent="0.2"/>
    <row r="110" spans="1:33" hidden="1" x14ac:dyDescent="0.2">
      <c r="A110" s="44" t="s">
        <v>118</v>
      </c>
      <c r="B110" s="36"/>
      <c r="C110" s="82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C110" s="37"/>
      <c r="AD110" s="37"/>
      <c r="AE110" s="37"/>
      <c r="AF110" s="37"/>
    </row>
    <row r="111" spans="1:33" hidden="1" x14ac:dyDescent="0.2">
      <c r="A111" s="32" t="s">
        <v>89</v>
      </c>
      <c r="B111" s="32" t="s">
        <v>29</v>
      </c>
      <c r="C111" s="40" t="s">
        <v>47</v>
      </c>
      <c r="D111" s="74">
        <v>0.9</v>
      </c>
      <c r="E111" s="74">
        <v>0.9</v>
      </c>
      <c r="F111" s="74">
        <v>0.9</v>
      </c>
      <c r="G111" s="74">
        <v>0.9</v>
      </c>
      <c r="H111" s="74">
        <v>0.9</v>
      </c>
      <c r="I111" s="74">
        <v>0.9</v>
      </c>
      <c r="J111" s="74">
        <v>0.7</v>
      </c>
      <c r="K111" s="74">
        <v>0.4</v>
      </c>
      <c r="L111" s="74">
        <v>0.4</v>
      </c>
      <c r="M111" s="74">
        <v>0.2</v>
      </c>
      <c r="N111" s="74">
        <v>0.2</v>
      </c>
      <c r="O111" s="74">
        <v>0.2</v>
      </c>
      <c r="P111" s="74">
        <v>0.2</v>
      </c>
      <c r="Q111" s="74">
        <v>0.2</v>
      </c>
      <c r="R111" s="74">
        <v>0.2</v>
      </c>
      <c r="S111" s="74">
        <v>0.3</v>
      </c>
      <c r="T111" s="74">
        <v>0.5</v>
      </c>
      <c r="U111" s="74">
        <v>0.5</v>
      </c>
      <c r="V111" s="74">
        <v>0.5</v>
      </c>
      <c r="W111" s="74">
        <v>0.7</v>
      </c>
      <c r="X111" s="74">
        <v>0.7</v>
      </c>
      <c r="Y111" s="74">
        <v>0.8</v>
      </c>
      <c r="Z111" s="74">
        <v>0.9</v>
      </c>
      <c r="AA111" s="74">
        <v>0.9</v>
      </c>
      <c r="AC111" s="75">
        <f t="shared" ref="AC111:AC125" si="48">MAX(D111:AA111)</f>
        <v>0.9</v>
      </c>
      <c r="AD111" s="46">
        <f t="shared" ref="AD111:AD125" si="49">MIN(D111:AA111)</f>
        <v>0.2</v>
      </c>
      <c r="AE111" s="46">
        <f t="shared" ref="AE111:AE125" si="50">SUM(D111:AA111)</f>
        <v>13.900000000000002</v>
      </c>
      <c r="AF111" s="39">
        <f>SUMPRODUCT(AE111:AE113,Notes!$C$49:$C$51)</f>
        <v>5017.7000000000007</v>
      </c>
    </row>
    <row r="112" spans="1:33" hidden="1" x14ac:dyDescent="0.2">
      <c r="C112" s="40" t="s">
        <v>48</v>
      </c>
      <c r="D112" s="74">
        <v>0.9</v>
      </c>
      <c r="E112" s="74">
        <v>0.9</v>
      </c>
      <c r="F112" s="74">
        <v>0.9</v>
      </c>
      <c r="G112" s="74">
        <v>0.9</v>
      </c>
      <c r="H112" s="74">
        <v>0.9</v>
      </c>
      <c r="I112" s="74">
        <v>0.9</v>
      </c>
      <c r="J112" s="74">
        <v>0.7</v>
      </c>
      <c r="K112" s="74">
        <v>0.5</v>
      </c>
      <c r="L112" s="74">
        <v>0.5</v>
      </c>
      <c r="M112" s="74">
        <v>0.3</v>
      </c>
      <c r="N112" s="74">
        <v>0.3</v>
      </c>
      <c r="O112" s="74">
        <v>0.3</v>
      </c>
      <c r="P112" s="74">
        <v>0.3</v>
      </c>
      <c r="Q112" s="74">
        <v>0.3</v>
      </c>
      <c r="R112" s="74">
        <v>0.3</v>
      </c>
      <c r="S112" s="74">
        <v>0.3</v>
      </c>
      <c r="T112" s="74">
        <v>0.3</v>
      </c>
      <c r="U112" s="74">
        <v>0.5</v>
      </c>
      <c r="V112" s="74">
        <v>0.6</v>
      </c>
      <c r="W112" s="74">
        <v>0.6</v>
      </c>
      <c r="X112" s="74">
        <v>0.6</v>
      </c>
      <c r="Y112" s="74">
        <v>0.7</v>
      </c>
      <c r="Z112" s="74">
        <v>0.7</v>
      </c>
      <c r="AA112" s="74">
        <v>0.7</v>
      </c>
      <c r="AC112" s="75">
        <f t="shared" si="48"/>
        <v>0.9</v>
      </c>
      <c r="AD112" s="46">
        <f t="shared" si="49"/>
        <v>0.3</v>
      </c>
      <c r="AE112" s="46">
        <f t="shared" si="50"/>
        <v>13.9</v>
      </c>
      <c r="AF112" s="46"/>
    </row>
    <row r="113" spans="1:34" hidden="1" x14ac:dyDescent="0.2">
      <c r="A113" s="36"/>
      <c r="B113" s="36"/>
      <c r="C113" s="82" t="s">
        <v>49</v>
      </c>
      <c r="D113" s="99">
        <v>0.7</v>
      </c>
      <c r="E113" s="99">
        <v>0.7</v>
      </c>
      <c r="F113" s="99">
        <v>0.7</v>
      </c>
      <c r="G113" s="99">
        <v>0.7</v>
      </c>
      <c r="H113" s="99">
        <v>0.7</v>
      </c>
      <c r="I113" s="99">
        <v>0.7</v>
      </c>
      <c r="J113" s="99">
        <v>0.7</v>
      </c>
      <c r="K113" s="99">
        <v>0.7</v>
      </c>
      <c r="L113" s="99">
        <v>0.5</v>
      </c>
      <c r="M113" s="99">
        <v>0.5</v>
      </c>
      <c r="N113" s="99">
        <v>0.5</v>
      </c>
      <c r="O113" s="99">
        <v>0.3</v>
      </c>
      <c r="P113" s="99">
        <v>0.3</v>
      </c>
      <c r="Q113" s="99">
        <v>0.2</v>
      </c>
      <c r="R113" s="99">
        <v>0.2</v>
      </c>
      <c r="S113" s="99">
        <v>0.2</v>
      </c>
      <c r="T113" s="99">
        <v>0.3</v>
      </c>
      <c r="U113" s="99">
        <v>0.4</v>
      </c>
      <c r="V113" s="99">
        <v>0.4</v>
      </c>
      <c r="W113" s="99">
        <v>0.6</v>
      </c>
      <c r="X113" s="99">
        <v>0.6</v>
      </c>
      <c r="Y113" s="99">
        <v>0.8</v>
      </c>
      <c r="Z113" s="99">
        <v>0.8</v>
      </c>
      <c r="AA113" s="99">
        <v>0.8</v>
      </c>
      <c r="AC113" s="106">
        <f t="shared" si="48"/>
        <v>0.8</v>
      </c>
      <c r="AD113" s="50">
        <f t="shared" si="49"/>
        <v>0.2</v>
      </c>
      <c r="AE113" s="50">
        <f t="shared" si="50"/>
        <v>13.000000000000002</v>
      </c>
      <c r="AF113" s="50"/>
    </row>
    <row r="114" spans="1:34" hidden="1" x14ac:dyDescent="0.2">
      <c r="A114" s="32" t="s">
        <v>90</v>
      </c>
      <c r="B114" s="32" t="s">
        <v>29</v>
      </c>
      <c r="C114" s="40" t="s">
        <v>47</v>
      </c>
      <c r="D114" s="74">
        <v>0.2</v>
      </c>
      <c r="E114" s="74">
        <v>0.15</v>
      </c>
      <c r="F114" s="74">
        <v>0.1</v>
      </c>
      <c r="G114" s="74">
        <v>0.1</v>
      </c>
      <c r="H114" s="74">
        <v>0.1</v>
      </c>
      <c r="I114" s="74">
        <v>0.2</v>
      </c>
      <c r="J114" s="74">
        <v>0.4</v>
      </c>
      <c r="K114" s="74">
        <v>0.5</v>
      </c>
      <c r="L114" s="74">
        <v>0.4</v>
      </c>
      <c r="M114" s="74">
        <v>0.4</v>
      </c>
      <c r="N114" s="74">
        <v>0.25</v>
      </c>
      <c r="O114" s="74">
        <v>0.25</v>
      </c>
      <c r="P114" s="74">
        <v>0.25</v>
      </c>
      <c r="Q114" s="74">
        <v>0.25</v>
      </c>
      <c r="R114" s="74">
        <v>0.25</v>
      </c>
      <c r="S114" s="74">
        <v>0.25</v>
      </c>
      <c r="T114" s="74">
        <v>0.25</v>
      </c>
      <c r="U114" s="74">
        <v>0.25</v>
      </c>
      <c r="V114" s="74">
        <v>0.6</v>
      </c>
      <c r="W114" s="74">
        <v>0.8</v>
      </c>
      <c r="X114" s="74">
        <v>0.9</v>
      </c>
      <c r="Y114" s="74">
        <v>0.8</v>
      </c>
      <c r="Z114" s="74">
        <v>0.6</v>
      </c>
      <c r="AA114" s="74">
        <v>0.3</v>
      </c>
      <c r="AC114" s="75">
        <f t="shared" si="48"/>
        <v>0.9</v>
      </c>
      <c r="AD114" s="46">
        <f t="shared" si="49"/>
        <v>0.1</v>
      </c>
      <c r="AE114" s="46">
        <f t="shared" si="50"/>
        <v>8.5500000000000007</v>
      </c>
      <c r="AF114" s="39">
        <f>SUMPRODUCT(AE114:AE116,Notes!$C$49:$C$51)</f>
        <v>3056.45</v>
      </c>
    </row>
    <row r="115" spans="1:34" hidden="1" x14ac:dyDescent="0.2">
      <c r="C115" s="40" t="s">
        <v>48</v>
      </c>
      <c r="D115" s="74">
        <v>0.2</v>
      </c>
      <c r="E115" s="74">
        <v>0.2</v>
      </c>
      <c r="F115" s="74">
        <v>0.1</v>
      </c>
      <c r="G115" s="74">
        <v>0.1</v>
      </c>
      <c r="H115" s="74">
        <v>0.1</v>
      </c>
      <c r="I115" s="74">
        <v>0.1</v>
      </c>
      <c r="J115" s="74">
        <v>0.3</v>
      </c>
      <c r="K115" s="74">
        <v>0.3</v>
      </c>
      <c r="L115" s="74">
        <v>0.4</v>
      </c>
      <c r="M115" s="74">
        <v>0.4</v>
      </c>
      <c r="N115" s="74">
        <v>0.3</v>
      </c>
      <c r="O115" s="74">
        <v>0.25</v>
      </c>
      <c r="P115" s="74">
        <v>0.25</v>
      </c>
      <c r="Q115" s="74">
        <v>0.25</v>
      </c>
      <c r="R115" s="74">
        <v>0.25</v>
      </c>
      <c r="S115" s="74">
        <v>0.25</v>
      </c>
      <c r="T115" s="74">
        <v>0.25</v>
      </c>
      <c r="U115" s="74">
        <v>0.25</v>
      </c>
      <c r="V115" s="74">
        <v>0.6</v>
      </c>
      <c r="W115" s="74">
        <v>0.7</v>
      </c>
      <c r="X115" s="74">
        <v>0.7</v>
      </c>
      <c r="Y115" s="74">
        <v>0.7</v>
      </c>
      <c r="Z115" s="74">
        <v>0.6</v>
      </c>
      <c r="AA115" s="74">
        <v>0.3</v>
      </c>
      <c r="AC115" s="75">
        <f t="shared" si="48"/>
        <v>0.7</v>
      </c>
      <c r="AD115" s="46">
        <f t="shared" si="49"/>
        <v>0.1</v>
      </c>
      <c r="AE115" s="46">
        <f t="shared" si="50"/>
        <v>7.85</v>
      </c>
      <c r="AF115" s="46"/>
    </row>
    <row r="116" spans="1:34" hidden="1" x14ac:dyDescent="0.2">
      <c r="A116" s="36"/>
      <c r="B116" s="36"/>
      <c r="C116" s="82" t="s">
        <v>49</v>
      </c>
      <c r="D116" s="99">
        <v>0.3</v>
      </c>
      <c r="E116" s="99">
        <v>0.3</v>
      </c>
      <c r="F116" s="99">
        <v>0.2</v>
      </c>
      <c r="G116" s="99">
        <v>0.2</v>
      </c>
      <c r="H116" s="99">
        <v>0.2</v>
      </c>
      <c r="I116" s="99">
        <v>0.2</v>
      </c>
      <c r="J116" s="99">
        <v>0.3</v>
      </c>
      <c r="K116" s="99">
        <v>0.4</v>
      </c>
      <c r="L116" s="99">
        <v>0.4</v>
      </c>
      <c r="M116" s="99">
        <v>0.3</v>
      </c>
      <c r="N116" s="99">
        <v>0.3</v>
      </c>
      <c r="O116" s="99">
        <v>0.3</v>
      </c>
      <c r="P116" s="99">
        <v>0.3</v>
      </c>
      <c r="Q116" s="99">
        <v>0.2</v>
      </c>
      <c r="R116" s="99">
        <v>0.2</v>
      </c>
      <c r="S116" s="99">
        <v>0.2</v>
      </c>
      <c r="T116" s="99">
        <v>0.2</v>
      </c>
      <c r="U116" s="99">
        <v>0.2</v>
      </c>
      <c r="V116" s="99">
        <v>0.5</v>
      </c>
      <c r="W116" s="99">
        <v>0.7</v>
      </c>
      <c r="X116" s="99">
        <v>0.8</v>
      </c>
      <c r="Y116" s="99">
        <v>0.6</v>
      </c>
      <c r="Z116" s="99">
        <v>0.5</v>
      </c>
      <c r="AA116" s="99">
        <v>0.3</v>
      </c>
      <c r="AC116" s="106">
        <f t="shared" si="48"/>
        <v>0.8</v>
      </c>
      <c r="AD116" s="50">
        <f t="shared" si="49"/>
        <v>0.2</v>
      </c>
      <c r="AE116" s="50">
        <f t="shared" si="50"/>
        <v>8.1</v>
      </c>
      <c r="AF116" s="50"/>
    </row>
    <row r="117" spans="1:34" hidden="1" x14ac:dyDescent="0.2">
      <c r="A117" s="32" t="s">
        <v>91</v>
      </c>
      <c r="B117" s="32" t="s">
        <v>56</v>
      </c>
      <c r="C117" s="40" t="s">
        <v>47</v>
      </c>
      <c r="D117" s="98">
        <v>1</v>
      </c>
      <c r="E117" s="98">
        <v>1</v>
      </c>
      <c r="F117" s="98">
        <v>1</v>
      </c>
      <c r="G117" s="98">
        <v>1</v>
      </c>
      <c r="H117" s="98">
        <v>1</v>
      </c>
      <c r="I117" s="98">
        <v>1</v>
      </c>
      <c r="J117" s="98">
        <v>1</v>
      </c>
      <c r="K117" s="98">
        <v>1</v>
      </c>
      <c r="L117" s="98">
        <v>1</v>
      </c>
      <c r="M117" s="98">
        <v>1</v>
      </c>
      <c r="N117" s="98">
        <v>1</v>
      </c>
      <c r="O117" s="98">
        <v>1</v>
      </c>
      <c r="P117" s="98">
        <v>1</v>
      </c>
      <c r="Q117" s="98">
        <v>1</v>
      </c>
      <c r="R117" s="98">
        <v>1</v>
      </c>
      <c r="S117" s="98">
        <v>1</v>
      </c>
      <c r="T117" s="98">
        <v>1</v>
      </c>
      <c r="U117" s="98">
        <v>1</v>
      </c>
      <c r="V117" s="98">
        <v>1</v>
      </c>
      <c r="W117" s="98">
        <v>1</v>
      </c>
      <c r="X117" s="98">
        <v>1</v>
      </c>
      <c r="Y117" s="98">
        <v>1</v>
      </c>
      <c r="Z117" s="98">
        <v>1</v>
      </c>
      <c r="AA117" s="98">
        <v>1</v>
      </c>
      <c r="AC117" s="75">
        <f t="shared" si="48"/>
        <v>1</v>
      </c>
      <c r="AD117" s="46">
        <f t="shared" si="49"/>
        <v>1</v>
      </c>
      <c r="AE117" s="46">
        <f t="shared" si="50"/>
        <v>24</v>
      </c>
      <c r="AF117" s="39">
        <f>SUMPRODUCT(AE117:AE119,Notes!$C$49:$C$51)</f>
        <v>8760</v>
      </c>
    </row>
    <row r="118" spans="1:34" hidden="1" x14ac:dyDescent="0.2">
      <c r="C118" s="40" t="s">
        <v>48</v>
      </c>
      <c r="D118" s="98">
        <v>1</v>
      </c>
      <c r="E118" s="98">
        <v>1</v>
      </c>
      <c r="F118" s="98">
        <v>1</v>
      </c>
      <c r="G118" s="98">
        <v>1</v>
      </c>
      <c r="H118" s="98">
        <v>1</v>
      </c>
      <c r="I118" s="98">
        <v>1</v>
      </c>
      <c r="J118" s="98">
        <v>1</v>
      </c>
      <c r="K118" s="98">
        <v>1</v>
      </c>
      <c r="L118" s="98">
        <v>1</v>
      </c>
      <c r="M118" s="98">
        <v>1</v>
      </c>
      <c r="N118" s="98">
        <v>1</v>
      </c>
      <c r="O118" s="98">
        <v>1</v>
      </c>
      <c r="P118" s="98">
        <v>1</v>
      </c>
      <c r="Q118" s="98">
        <v>1</v>
      </c>
      <c r="R118" s="98">
        <v>1</v>
      </c>
      <c r="S118" s="98">
        <v>1</v>
      </c>
      <c r="T118" s="98">
        <v>1</v>
      </c>
      <c r="U118" s="98">
        <v>1</v>
      </c>
      <c r="V118" s="98">
        <v>1</v>
      </c>
      <c r="W118" s="98">
        <v>1</v>
      </c>
      <c r="X118" s="98">
        <v>1</v>
      </c>
      <c r="Y118" s="98">
        <v>1</v>
      </c>
      <c r="Z118" s="98">
        <v>1</v>
      </c>
      <c r="AA118" s="98">
        <v>1</v>
      </c>
      <c r="AC118" s="75">
        <f t="shared" si="48"/>
        <v>1</v>
      </c>
      <c r="AD118" s="46">
        <f t="shared" si="49"/>
        <v>1</v>
      </c>
      <c r="AE118" s="46">
        <f t="shared" si="50"/>
        <v>24</v>
      </c>
      <c r="AF118" s="46"/>
    </row>
    <row r="119" spans="1:34" hidden="1" x14ac:dyDescent="0.2">
      <c r="A119" s="36"/>
      <c r="B119" s="36"/>
      <c r="C119" s="82" t="s">
        <v>49</v>
      </c>
      <c r="D119" s="100">
        <v>1</v>
      </c>
      <c r="E119" s="100">
        <v>1</v>
      </c>
      <c r="F119" s="100">
        <v>1</v>
      </c>
      <c r="G119" s="100">
        <v>1</v>
      </c>
      <c r="H119" s="100">
        <v>1</v>
      </c>
      <c r="I119" s="100">
        <v>1</v>
      </c>
      <c r="J119" s="100">
        <v>1</v>
      </c>
      <c r="K119" s="100">
        <v>1</v>
      </c>
      <c r="L119" s="100">
        <v>1</v>
      </c>
      <c r="M119" s="100">
        <v>1</v>
      </c>
      <c r="N119" s="100">
        <v>1</v>
      </c>
      <c r="O119" s="100">
        <v>1</v>
      </c>
      <c r="P119" s="100">
        <v>1</v>
      </c>
      <c r="Q119" s="100">
        <v>1</v>
      </c>
      <c r="R119" s="100">
        <v>1</v>
      </c>
      <c r="S119" s="100">
        <v>1</v>
      </c>
      <c r="T119" s="100">
        <v>1</v>
      </c>
      <c r="U119" s="100">
        <v>1</v>
      </c>
      <c r="V119" s="100">
        <v>1</v>
      </c>
      <c r="W119" s="100">
        <v>1</v>
      </c>
      <c r="X119" s="100">
        <v>1</v>
      </c>
      <c r="Y119" s="100">
        <v>1</v>
      </c>
      <c r="Z119" s="100">
        <v>1</v>
      </c>
      <c r="AA119" s="100">
        <v>1</v>
      </c>
      <c r="AC119" s="106">
        <f t="shared" si="48"/>
        <v>1</v>
      </c>
      <c r="AD119" s="50">
        <f t="shared" si="49"/>
        <v>1</v>
      </c>
      <c r="AE119" s="50">
        <f t="shared" si="50"/>
        <v>24</v>
      </c>
      <c r="AF119" s="50"/>
    </row>
    <row r="120" spans="1:34" hidden="1" x14ac:dyDescent="0.2">
      <c r="A120" s="32" t="s">
        <v>92</v>
      </c>
      <c r="B120" s="32" t="s">
        <v>29</v>
      </c>
      <c r="C120" s="40" t="s">
        <v>47</v>
      </c>
      <c r="D120" s="74">
        <v>0.2</v>
      </c>
      <c r="E120" s="74">
        <v>0.15</v>
      </c>
      <c r="F120" s="74">
        <v>0.15</v>
      </c>
      <c r="G120" s="74">
        <v>0.15</v>
      </c>
      <c r="H120" s="74">
        <v>0.2</v>
      </c>
      <c r="I120" s="74">
        <v>0.25</v>
      </c>
      <c r="J120" s="74">
        <v>0.5</v>
      </c>
      <c r="K120" s="74">
        <v>0.6</v>
      </c>
      <c r="L120" s="74">
        <v>0.55000000000000004</v>
      </c>
      <c r="M120" s="74">
        <v>0.45</v>
      </c>
      <c r="N120" s="74">
        <v>0.4</v>
      </c>
      <c r="O120" s="74">
        <v>0.45</v>
      </c>
      <c r="P120" s="74">
        <v>0.4</v>
      </c>
      <c r="Q120" s="74">
        <v>0.35</v>
      </c>
      <c r="R120" s="74">
        <v>0.3</v>
      </c>
      <c r="S120" s="74">
        <v>0.3</v>
      </c>
      <c r="T120" s="74">
        <v>0.3</v>
      </c>
      <c r="U120" s="74">
        <v>0.4</v>
      </c>
      <c r="V120" s="74">
        <v>0.55000000000000004</v>
      </c>
      <c r="W120" s="74">
        <v>0.6</v>
      </c>
      <c r="X120" s="74">
        <v>0.5</v>
      </c>
      <c r="Y120" s="74">
        <v>0.55000000000000004</v>
      </c>
      <c r="Z120" s="74">
        <v>0.45</v>
      </c>
      <c r="AA120" s="74">
        <v>0.25</v>
      </c>
      <c r="AC120" s="75">
        <f t="shared" si="48"/>
        <v>0.6</v>
      </c>
      <c r="AD120" s="46">
        <f t="shared" si="49"/>
        <v>0.15</v>
      </c>
      <c r="AE120" s="46">
        <f t="shared" si="50"/>
        <v>8.9999999999999982</v>
      </c>
      <c r="AF120" s="39">
        <f>SUMPRODUCT(AE120:AE122,Notes!$C$49:$C$51)</f>
        <v>3300.5999999999995</v>
      </c>
    </row>
    <row r="121" spans="1:34" hidden="1" x14ac:dyDescent="0.2">
      <c r="C121" s="40" t="s">
        <v>48</v>
      </c>
      <c r="D121" s="74">
        <v>0.2</v>
      </c>
      <c r="E121" s="74">
        <v>0.15</v>
      </c>
      <c r="F121" s="74">
        <v>0.15</v>
      </c>
      <c r="G121" s="74">
        <v>0.15</v>
      </c>
      <c r="H121" s="74">
        <v>0.2</v>
      </c>
      <c r="I121" s="74">
        <v>0.25</v>
      </c>
      <c r="J121" s="74">
        <v>0.4</v>
      </c>
      <c r="K121" s="74">
        <v>0.5</v>
      </c>
      <c r="L121" s="74">
        <v>0.5</v>
      </c>
      <c r="M121" s="74">
        <v>0.5</v>
      </c>
      <c r="N121" s="74">
        <v>0.45</v>
      </c>
      <c r="O121" s="74">
        <v>0.5</v>
      </c>
      <c r="P121" s="74">
        <v>0.5</v>
      </c>
      <c r="Q121" s="74">
        <v>0.45</v>
      </c>
      <c r="R121" s="74">
        <v>0.4</v>
      </c>
      <c r="S121" s="74">
        <v>0.4</v>
      </c>
      <c r="T121" s="74">
        <v>0.35</v>
      </c>
      <c r="U121" s="74">
        <v>0.4</v>
      </c>
      <c r="V121" s="74">
        <v>0.55000000000000004</v>
      </c>
      <c r="W121" s="74">
        <v>0.55000000000000004</v>
      </c>
      <c r="X121" s="74">
        <v>0.5</v>
      </c>
      <c r="Y121" s="74">
        <v>0.55000000000000004</v>
      </c>
      <c r="Z121" s="74">
        <v>0.4</v>
      </c>
      <c r="AA121" s="74">
        <v>0.3</v>
      </c>
      <c r="AC121" s="75">
        <f t="shared" si="48"/>
        <v>0.55000000000000004</v>
      </c>
      <c r="AD121" s="46">
        <f t="shared" si="49"/>
        <v>0.15</v>
      </c>
      <c r="AE121" s="46">
        <f t="shared" si="50"/>
        <v>9.3000000000000025</v>
      </c>
      <c r="AF121" s="46"/>
    </row>
    <row r="122" spans="1:34" hidden="1" x14ac:dyDescent="0.2">
      <c r="A122" s="36"/>
      <c r="B122" s="36"/>
      <c r="C122" s="82" t="s">
        <v>49</v>
      </c>
      <c r="D122" s="99">
        <v>0.25</v>
      </c>
      <c r="E122" s="99">
        <v>0.2</v>
      </c>
      <c r="F122" s="99">
        <v>0.2</v>
      </c>
      <c r="G122" s="99">
        <v>0.2</v>
      </c>
      <c r="H122" s="99">
        <v>0.2</v>
      </c>
      <c r="I122" s="99">
        <v>0.3</v>
      </c>
      <c r="J122" s="99">
        <v>0.5</v>
      </c>
      <c r="K122" s="99">
        <v>0.5</v>
      </c>
      <c r="L122" s="99">
        <v>0.5</v>
      </c>
      <c r="M122" s="99">
        <v>0.55000000000000004</v>
      </c>
      <c r="N122" s="99">
        <v>0.5</v>
      </c>
      <c r="O122" s="99">
        <v>0.5</v>
      </c>
      <c r="P122" s="99">
        <v>0.4</v>
      </c>
      <c r="Q122" s="99">
        <v>0.4</v>
      </c>
      <c r="R122" s="99">
        <v>0.3</v>
      </c>
      <c r="S122" s="99">
        <v>0.3</v>
      </c>
      <c r="T122" s="99">
        <v>0.3</v>
      </c>
      <c r="U122" s="99">
        <v>0.4</v>
      </c>
      <c r="V122" s="99">
        <v>0.5</v>
      </c>
      <c r="W122" s="99">
        <v>0.5</v>
      </c>
      <c r="X122" s="99">
        <v>0.4</v>
      </c>
      <c r="Y122" s="99">
        <v>0.5</v>
      </c>
      <c r="Z122" s="99">
        <v>0.4</v>
      </c>
      <c r="AA122" s="99">
        <v>0.2</v>
      </c>
      <c r="AC122" s="106">
        <f t="shared" si="48"/>
        <v>0.55000000000000004</v>
      </c>
      <c r="AD122" s="50">
        <f t="shared" si="49"/>
        <v>0.2</v>
      </c>
      <c r="AE122" s="50">
        <f t="shared" si="50"/>
        <v>9.0000000000000018</v>
      </c>
      <c r="AF122" s="50"/>
    </row>
    <row r="123" spans="1:34" hidden="1" x14ac:dyDescent="0.2">
      <c r="A123" s="32" t="s">
        <v>93</v>
      </c>
      <c r="B123" s="32" t="s">
        <v>29</v>
      </c>
      <c r="C123" s="40" t="s">
        <v>47</v>
      </c>
      <c r="D123" s="74">
        <v>0.4</v>
      </c>
      <c r="E123" s="74">
        <v>0.33</v>
      </c>
      <c r="F123" s="74">
        <v>0.33</v>
      </c>
      <c r="G123" s="74">
        <v>0.33</v>
      </c>
      <c r="H123" s="74">
        <v>0.33</v>
      </c>
      <c r="I123" s="74">
        <v>0.33</v>
      </c>
      <c r="J123" s="74">
        <v>0.42</v>
      </c>
      <c r="K123" s="74">
        <v>0.42</v>
      </c>
      <c r="L123" s="74">
        <v>0.52</v>
      </c>
      <c r="M123" s="74">
        <v>0.52</v>
      </c>
      <c r="N123" s="74">
        <v>0.4</v>
      </c>
      <c r="O123" s="74">
        <v>0.51</v>
      </c>
      <c r="P123" s="74">
        <v>0.51</v>
      </c>
      <c r="Q123" s="74">
        <v>0.51</v>
      </c>
      <c r="R123" s="74">
        <v>0.51</v>
      </c>
      <c r="S123" s="74">
        <v>0.51</v>
      </c>
      <c r="T123" s="74">
        <v>0.63</v>
      </c>
      <c r="U123" s="74">
        <v>0.8</v>
      </c>
      <c r="V123" s="74">
        <v>0.86</v>
      </c>
      <c r="W123" s="74">
        <v>0.7</v>
      </c>
      <c r="X123" s="74">
        <v>0.7</v>
      </c>
      <c r="Y123" s="74">
        <v>0.7</v>
      </c>
      <c r="Z123" s="74">
        <v>0.45</v>
      </c>
      <c r="AA123" s="74">
        <v>0.45</v>
      </c>
      <c r="AC123" s="75">
        <f t="shared" si="48"/>
        <v>0.86</v>
      </c>
      <c r="AD123" s="46">
        <f t="shared" si="49"/>
        <v>0.33</v>
      </c>
      <c r="AE123" s="46">
        <f t="shared" si="50"/>
        <v>12.169999999999995</v>
      </c>
      <c r="AF123" s="39">
        <f>SUMPRODUCT(AE123:AE125,Notes!$C$49:$C$51)</f>
        <v>4530.1699999999992</v>
      </c>
    </row>
    <row r="124" spans="1:34" hidden="1" x14ac:dyDescent="0.2">
      <c r="C124" s="40" t="s">
        <v>48</v>
      </c>
      <c r="D124" s="74">
        <v>0.44</v>
      </c>
      <c r="E124" s="74">
        <v>0.35</v>
      </c>
      <c r="F124" s="74">
        <v>0.35</v>
      </c>
      <c r="G124" s="74">
        <v>0.35</v>
      </c>
      <c r="H124" s="74">
        <v>0.35</v>
      </c>
      <c r="I124" s="74">
        <v>0.35</v>
      </c>
      <c r="J124" s="74">
        <v>0.4</v>
      </c>
      <c r="K124" s="74">
        <v>0.32</v>
      </c>
      <c r="L124" s="74">
        <v>0.45</v>
      </c>
      <c r="M124" s="74">
        <v>0.45</v>
      </c>
      <c r="N124" s="74">
        <v>0.42</v>
      </c>
      <c r="O124" s="74">
        <v>0.6</v>
      </c>
      <c r="P124" s="74">
        <v>0.65</v>
      </c>
      <c r="Q124" s="74">
        <v>0.65</v>
      </c>
      <c r="R124" s="74">
        <v>0.65</v>
      </c>
      <c r="S124" s="74">
        <v>0.65</v>
      </c>
      <c r="T124" s="74">
        <v>0.65</v>
      </c>
      <c r="U124" s="74">
        <v>0.75</v>
      </c>
      <c r="V124" s="74">
        <v>0.8</v>
      </c>
      <c r="W124" s="74">
        <v>0.8</v>
      </c>
      <c r="X124" s="74">
        <v>0.75</v>
      </c>
      <c r="Y124" s="74">
        <v>0.75</v>
      </c>
      <c r="Z124" s="74">
        <v>0.55000000000000004</v>
      </c>
      <c r="AA124" s="74">
        <v>0.55000000000000004</v>
      </c>
      <c r="AC124" s="75">
        <f t="shared" si="48"/>
        <v>0.8</v>
      </c>
      <c r="AD124" s="46">
        <f t="shared" si="49"/>
        <v>0.32</v>
      </c>
      <c r="AE124" s="46">
        <f t="shared" si="50"/>
        <v>13.030000000000005</v>
      </c>
      <c r="AF124" s="46"/>
    </row>
    <row r="125" spans="1:34" hidden="1" x14ac:dyDescent="0.2">
      <c r="A125" s="36"/>
      <c r="B125" s="36"/>
      <c r="C125" s="82" t="s">
        <v>49</v>
      </c>
      <c r="D125" s="99">
        <v>0.55000000000000004</v>
      </c>
      <c r="E125" s="99">
        <v>0.55000000000000004</v>
      </c>
      <c r="F125" s="99">
        <v>0.43</v>
      </c>
      <c r="G125" s="99">
        <v>0.43</v>
      </c>
      <c r="H125" s="99">
        <v>0.43</v>
      </c>
      <c r="I125" s="99">
        <v>0.43</v>
      </c>
      <c r="J125" s="99">
        <v>0.52</v>
      </c>
      <c r="K125" s="99">
        <v>0.52</v>
      </c>
      <c r="L125" s="99">
        <v>0.65</v>
      </c>
      <c r="M125" s="99">
        <v>0.65</v>
      </c>
      <c r="N125" s="99">
        <v>0.53</v>
      </c>
      <c r="O125" s="99">
        <v>0.6</v>
      </c>
      <c r="P125" s="99">
        <v>0.53</v>
      </c>
      <c r="Q125" s="99">
        <v>0.51</v>
      </c>
      <c r="R125" s="99">
        <v>0.5</v>
      </c>
      <c r="S125" s="99">
        <v>0.44</v>
      </c>
      <c r="T125" s="99">
        <v>0.64</v>
      </c>
      <c r="U125" s="99">
        <v>0.62</v>
      </c>
      <c r="V125" s="99">
        <v>0.65</v>
      </c>
      <c r="W125" s="99">
        <v>0.63</v>
      </c>
      <c r="X125" s="99">
        <v>0.63</v>
      </c>
      <c r="Y125" s="99">
        <v>0.63</v>
      </c>
      <c r="Z125" s="99">
        <v>0.4</v>
      </c>
      <c r="AA125" s="99">
        <v>0.4</v>
      </c>
      <c r="AC125" s="106">
        <f t="shared" si="48"/>
        <v>0.65</v>
      </c>
      <c r="AD125" s="50">
        <f t="shared" si="49"/>
        <v>0.4</v>
      </c>
      <c r="AE125" s="50">
        <f t="shared" si="50"/>
        <v>12.870000000000005</v>
      </c>
      <c r="AF125" s="50"/>
    </row>
    <row r="126" spans="1:34" hidden="1" x14ac:dyDescent="0.2"/>
    <row r="127" spans="1:34" hidden="1" x14ac:dyDescent="0.2">
      <c r="A127" s="44" t="s">
        <v>246</v>
      </c>
      <c r="B127" s="36"/>
      <c r="C127" s="82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1:34" hidden="1" x14ac:dyDescent="0.2">
      <c r="A128" s="32" t="s">
        <v>81</v>
      </c>
      <c r="B128" s="32" t="s">
        <v>29</v>
      </c>
      <c r="C128" s="40" t="s">
        <v>82</v>
      </c>
      <c r="D128" s="74">
        <v>1</v>
      </c>
      <c r="E128" s="74">
        <v>1</v>
      </c>
      <c r="F128" s="74">
        <v>1</v>
      </c>
      <c r="G128" s="74">
        <v>1</v>
      </c>
      <c r="H128" s="74">
        <v>1</v>
      </c>
      <c r="I128" s="74">
        <v>1</v>
      </c>
      <c r="J128" s="74">
        <v>1</v>
      </c>
      <c r="K128" s="74">
        <v>0.9</v>
      </c>
      <c r="L128" s="74">
        <v>0.4</v>
      </c>
      <c r="M128" s="74">
        <v>0.25</v>
      </c>
      <c r="N128" s="74">
        <v>0.25</v>
      </c>
      <c r="O128" s="74">
        <v>0.25</v>
      </c>
      <c r="P128" s="74">
        <v>0.25</v>
      </c>
      <c r="Q128" s="74">
        <v>0.25</v>
      </c>
      <c r="R128" s="74">
        <v>0.25</v>
      </c>
      <c r="S128" s="74">
        <v>0.25</v>
      </c>
      <c r="T128" s="74">
        <v>0.3</v>
      </c>
      <c r="U128" s="74">
        <v>0.5</v>
      </c>
      <c r="V128" s="74">
        <v>0.9</v>
      </c>
      <c r="W128" s="74">
        <v>0.9</v>
      </c>
      <c r="X128" s="74">
        <v>0.9</v>
      </c>
      <c r="Y128" s="74">
        <v>1</v>
      </c>
      <c r="Z128" s="74">
        <v>1</v>
      </c>
      <c r="AA128" s="74">
        <v>1</v>
      </c>
      <c r="AG128" s="136"/>
      <c r="AH128" s="32" t="s">
        <v>244</v>
      </c>
    </row>
    <row r="129" spans="1:27" hidden="1" x14ac:dyDescent="0.2">
      <c r="C129" s="40" t="s">
        <v>1</v>
      </c>
      <c r="D129" s="74">
        <v>1</v>
      </c>
      <c r="E129" s="74">
        <v>1</v>
      </c>
      <c r="F129" s="74">
        <v>1</v>
      </c>
      <c r="G129" s="74">
        <v>1</v>
      </c>
      <c r="H129" s="74">
        <v>1</v>
      </c>
      <c r="I129" s="74">
        <v>1</v>
      </c>
      <c r="J129" s="74">
        <v>1</v>
      </c>
      <c r="K129" s="74">
        <v>0.9</v>
      </c>
      <c r="L129" s="74">
        <v>0.4</v>
      </c>
      <c r="M129" s="74">
        <v>0.25</v>
      </c>
      <c r="N129" s="74">
        <v>0.25</v>
      </c>
      <c r="O129" s="74">
        <v>0.25</v>
      </c>
      <c r="P129" s="74">
        <v>0.25</v>
      </c>
      <c r="Q129" s="74">
        <v>0.25</v>
      </c>
      <c r="R129" s="74">
        <v>0.25</v>
      </c>
      <c r="S129" s="74">
        <v>0.25</v>
      </c>
      <c r="T129" s="74">
        <v>0.3</v>
      </c>
      <c r="U129" s="74">
        <v>0.5</v>
      </c>
      <c r="V129" s="74">
        <v>0.9</v>
      </c>
      <c r="W129" s="74">
        <v>0.9</v>
      </c>
      <c r="X129" s="74">
        <v>0.9</v>
      </c>
      <c r="Y129" s="74">
        <v>1</v>
      </c>
      <c r="Z129" s="74">
        <v>1</v>
      </c>
      <c r="AA129" s="74">
        <v>1</v>
      </c>
    </row>
    <row r="130" spans="1:27" hidden="1" x14ac:dyDescent="0.2">
      <c r="A130" s="36"/>
      <c r="B130" s="36"/>
      <c r="C130" s="82" t="s">
        <v>2</v>
      </c>
      <c r="D130" s="99">
        <v>1</v>
      </c>
      <c r="E130" s="99">
        <v>1</v>
      </c>
      <c r="F130" s="99">
        <v>1</v>
      </c>
      <c r="G130" s="99">
        <v>1</v>
      </c>
      <c r="H130" s="99">
        <v>1</v>
      </c>
      <c r="I130" s="99">
        <v>1</v>
      </c>
      <c r="J130" s="99">
        <v>1</v>
      </c>
      <c r="K130" s="99">
        <v>0.9</v>
      </c>
      <c r="L130" s="99">
        <v>0.4</v>
      </c>
      <c r="M130" s="99">
        <v>0.25</v>
      </c>
      <c r="N130" s="99">
        <v>0.25</v>
      </c>
      <c r="O130" s="99">
        <v>0.25</v>
      </c>
      <c r="P130" s="99">
        <v>0.25</v>
      </c>
      <c r="Q130" s="99">
        <v>0.25</v>
      </c>
      <c r="R130" s="99">
        <v>0.25</v>
      </c>
      <c r="S130" s="99">
        <v>0.25</v>
      </c>
      <c r="T130" s="99">
        <v>0.3</v>
      </c>
      <c r="U130" s="99">
        <v>0.5</v>
      </c>
      <c r="V130" s="99">
        <v>0.9</v>
      </c>
      <c r="W130" s="99">
        <v>0.9</v>
      </c>
      <c r="X130" s="99">
        <v>0.9</v>
      </c>
      <c r="Y130" s="99">
        <v>1</v>
      </c>
      <c r="Z130" s="99">
        <v>1</v>
      </c>
      <c r="AA130" s="99">
        <v>1</v>
      </c>
    </row>
    <row r="131" spans="1:27" hidden="1" x14ac:dyDescent="0.2">
      <c r="A131" s="32" t="s">
        <v>50</v>
      </c>
      <c r="B131" s="32" t="s">
        <v>29</v>
      </c>
      <c r="C131" s="40" t="s">
        <v>82</v>
      </c>
      <c r="D131" s="74">
        <v>0.1</v>
      </c>
      <c r="E131" s="74">
        <v>0.1</v>
      </c>
      <c r="F131" s="74">
        <v>0.1</v>
      </c>
      <c r="G131" s="74">
        <v>0.1</v>
      </c>
      <c r="H131" s="74">
        <v>0.2</v>
      </c>
      <c r="I131" s="74">
        <v>0.4</v>
      </c>
      <c r="J131" s="74">
        <v>0.4</v>
      </c>
      <c r="K131" s="74">
        <v>0.4</v>
      </c>
      <c r="L131" s="74">
        <v>0.2</v>
      </c>
      <c r="M131" s="74">
        <v>0.1</v>
      </c>
      <c r="N131" s="74">
        <v>0.1</v>
      </c>
      <c r="O131" s="74">
        <v>0.1</v>
      </c>
      <c r="P131" s="74">
        <v>0.1</v>
      </c>
      <c r="Q131" s="74">
        <v>0.1</v>
      </c>
      <c r="R131" s="74">
        <v>0.1</v>
      </c>
      <c r="S131" s="74">
        <v>0.2</v>
      </c>
      <c r="T131" s="74">
        <v>0.4</v>
      </c>
      <c r="U131" s="74">
        <v>0.6</v>
      </c>
      <c r="V131" s="74">
        <v>0.8</v>
      </c>
      <c r="W131" s="74">
        <v>1</v>
      </c>
      <c r="X131" s="74">
        <v>1</v>
      </c>
      <c r="Y131" s="74">
        <v>0.7</v>
      </c>
      <c r="Z131" s="74">
        <v>0.4</v>
      </c>
      <c r="AA131" s="74">
        <v>0.2</v>
      </c>
    </row>
    <row r="132" spans="1:27" hidden="1" x14ac:dyDescent="0.2">
      <c r="C132" s="40" t="s">
        <v>1</v>
      </c>
      <c r="D132" s="74">
        <v>0.1</v>
      </c>
      <c r="E132" s="74">
        <v>0.1</v>
      </c>
      <c r="F132" s="74">
        <v>0.1</v>
      </c>
      <c r="G132" s="74">
        <v>0.1</v>
      </c>
      <c r="H132" s="74">
        <v>0.2</v>
      </c>
      <c r="I132" s="74">
        <v>0.4</v>
      </c>
      <c r="J132" s="74">
        <v>0.4</v>
      </c>
      <c r="K132" s="74">
        <v>0.4</v>
      </c>
      <c r="L132" s="74">
        <v>0.2</v>
      </c>
      <c r="M132" s="74">
        <v>0.1</v>
      </c>
      <c r="N132" s="74">
        <v>0.1</v>
      </c>
      <c r="O132" s="74">
        <v>0.1</v>
      </c>
      <c r="P132" s="74">
        <v>0.1</v>
      </c>
      <c r="Q132" s="74">
        <v>0.1</v>
      </c>
      <c r="R132" s="74">
        <v>0.1</v>
      </c>
      <c r="S132" s="74">
        <v>0.2</v>
      </c>
      <c r="T132" s="74">
        <v>0.4</v>
      </c>
      <c r="U132" s="74">
        <v>0.6</v>
      </c>
      <c r="V132" s="74">
        <v>0.8</v>
      </c>
      <c r="W132" s="74">
        <v>1</v>
      </c>
      <c r="X132" s="74">
        <v>1</v>
      </c>
      <c r="Y132" s="74">
        <v>0.7</v>
      </c>
      <c r="Z132" s="74">
        <v>0.4</v>
      </c>
      <c r="AA132" s="74">
        <v>0.2</v>
      </c>
    </row>
    <row r="133" spans="1:27" hidden="1" x14ac:dyDescent="0.2">
      <c r="A133" s="36"/>
      <c r="B133" s="36"/>
      <c r="C133" s="82" t="s">
        <v>2</v>
      </c>
      <c r="D133" s="99">
        <v>0.1</v>
      </c>
      <c r="E133" s="99">
        <v>0.1</v>
      </c>
      <c r="F133" s="99">
        <v>0.1</v>
      </c>
      <c r="G133" s="99">
        <v>0.1</v>
      </c>
      <c r="H133" s="99">
        <v>0.2</v>
      </c>
      <c r="I133" s="99">
        <v>0.4</v>
      </c>
      <c r="J133" s="99">
        <v>0.4</v>
      </c>
      <c r="K133" s="99">
        <v>0.4</v>
      </c>
      <c r="L133" s="99">
        <v>0.2</v>
      </c>
      <c r="M133" s="99">
        <v>0.1</v>
      </c>
      <c r="N133" s="99">
        <v>0.1</v>
      </c>
      <c r="O133" s="99">
        <v>0.1</v>
      </c>
      <c r="P133" s="99">
        <v>0.1</v>
      </c>
      <c r="Q133" s="99">
        <v>0.1</v>
      </c>
      <c r="R133" s="99">
        <v>0.1</v>
      </c>
      <c r="S133" s="99">
        <v>0.2</v>
      </c>
      <c r="T133" s="99">
        <v>0.4</v>
      </c>
      <c r="U133" s="99">
        <v>0.6</v>
      </c>
      <c r="V133" s="99">
        <v>0.8</v>
      </c>
      <c r="W133" s="99">
        <v>1</v>
      </c>
      <c r="X133" s="99">
        <v>1</v>
      </c>
      <c r="Y133" s="99">
        <v>0.7</v>
      </c>
      <c r="Z133" s="99">
        <v>0.4</v>
      </c>
      <c r="AA133" s="99">
        <v>0.2</v>
      </c>
    </row>
    <row r="134" spans="1:27" hidden="1" x14ac:dyDescent="0.2">
      <c r="A134" s="32" t="s">
        <v>83</v>
      </c>
      <c r="B134" s="32" t="s">
        <v>29</v>
      </c>
      <c r="C134" s="40" t="s">
        <v>82</v>
      </c>
      <c r="D134" s="74">
        <v>0.5</v>
      </c>
      <c r="E134" s="74">
        <v>0.4</v>
      </c>
      <c r="F134" s="74">
        <v>0.4</v>
      </c>
      <c r="G134" s="74">
        <v>0.4</v>
      </c>
      <c r="H134" s="74">
        <v>0.4</v>
      </c>
      <c r="I134" s="74">
        <v>0.4</v>
      </c>
      <c r="J134" s="74">
        <v>0.5</v>
      </c>
      <c r="K134" s="74">
        <v>0.7</v>
      </c>
      <c r="L134" s="74">
        <v>0.7</v>
      </c>
      <c r="M134" s="74">
        <v>0.7</v>
      </c>
      <c r="N134" s="74">
        <v>0.7</v>
      </c>
      <c r="O134" s="74">
        <v>0.7</v>
      </c>
      <c r="P134" s="74">
        <v>0.7</v>
      </c>
      <c r="Q134" s="74">
        <v>0.7</v>
      </c>
      <c r="R134" s="74">
        <v>0.7</v>
      </c>
      <c r="S134" s="74">
        <v>0.7</v>
      </c>
      <c r="T134" s="74">
        <v>0.8</v>
      </c>
      <c r="U134" s="74">
        <v>1</v>
      </c>
      <c r="V134" s="74">
        <v>1</v>
      </c>
      <c r="W134" s="74">
        <v>0.9</v>
      </c>
      <c r="X134" s="74">
        <v>0.9</v>
      </c>
      <c r="Y134" s="74">
        <v>0.8</v>
      </c>
      <c r="Z134" s="74">
        <v>0.7</v>
      </c>
      <c r="AA134" s="74">
        <v>0.6</v>
      </c>
    </row>
    <row r="135" spans="1:27" hidden="1" x14ac:dyDescent="0.2">
      <c r="C135" s="40" t="s">
        <v>1</v>
      </c>
      <c r="D135" s="74">
        <v>0.5</v>
      </c>
      <c r="E135" s="74">
        <v>0.4</v>
      </c>
      <c r="F135" s="74">
        <v>0.4</v>
      </c>
      <c r="G135" s="74">
        <v>0.4</v>
      </c>
      <c r="H135" s="74">
        <v>0.4</v>
      </c>
      <c r="I135" s="74">
        <v>0.4</v>
      </c>
      <c r="J135" s="74">
        <v>0.5</v>
      </c>
      <c r="K135" s="74">
        <v>0.7</v>
      </c>
      <c r="L135" s="74">
        <v>0.7</v>
      </c>
      <c r="M135" s="74">
        <v>0.7</v>
      </c>
      <c r="N135" s="74">
        <v>0.7</v>
      </c>
      <c r="O135" s="74">
        <v>0.7</v>
      </c>
      <c r="P135" s="74">
        <v>0.7</v>
      </c>
      <c r="Q135" s="74">
        <v>0.7</v>
      </c>
      <c r="R135" s="74">
        <v>0.7</v>
      </c>
      <c r="S135" s="74">
        <v>0.7</v>
      </c>
      <c r="T135" s="74">
        <v>0.8</v>
      </c>
      <c r="U135" s="74">
        <v>1</v>
      </c>
      <c r="V135" s="74">
        <v>1</v>
      </c>
      <c r="W135" s="74">
        <v>0.9</v>
      </c>
      <c r="X135" s="74">
        <v>0.9</v>
      </c>
      <c r="Y135" s="74">
        <v>0.8</v>
      </c>
      <c r="Z135" s="74">
        <v>0.7</v>
      </c>
      <c r="AA135" s="74">
        <v>0.6</v>
      </c>
    </row>
    <row r="136" spans="1:27" hidden="1" x14ac:dyDescent="0.2">
      <c r="A136" s="36"/>
      <c r="B136" s="36"/>
      <c r="C136" s="82" t="s">
        <v>2</v>
      </c>
      <c r="D136" s="99">
        <v>0.5</v>
      </c>
      <c r="E136" s="99">
        <v>0.4</v>
      </c>
      <c r="F136" s="99">
        <v>0.4</v>
      </c>
      <c r="G136" s="99">
        <v>0.4</v>
      </c>
      <c r="H136" s="99">
        <v>0.4</v>
      </c>
      <c r="I136" s="99">
        <v>0.4</v>
      </c>
      <c r="J136" s="99">
        <v>0.5</v>
      </c>
      <c r="K136" s="99">
        <v>0.7</v>
      </c>
      <c r="L136" s="99">
        <v>0.7</v>
      </c>
      <c r="M136" s="99">
        <v>0.7</v>
      </c>
      <c r="N136" s="99">
        <v>0.7</v>
      </c>
      <c r="O136" s="99">
        <v>0.7</v>
      </c>
      <c r="P136" s="99">
        <v>0.7</v>
      </c>
      <c r="Q136" s="99">
        <v>0.7</v>
      </c>
      <c r="R136" s="99">
        <v>0.7</v>
      </c>
      <c r="S136" s="99">
        <v>0.7</v>
      </c>
      <c r="T136" s="99">
        <v>0.8</v>
      </c>
      <c r="U136" s="99">
        <v>1</v>
      </c>
      <c r="V136" s="99">
        <v>1</v>
      </c>
      <c r="W136" s="99">
        <v>0.9</v>
      </c>
      <c r="X136" s="99">
        <v>0.9</v>
      </c>
      <c r="Y136" s="99">
        <v>0.8</v>
      </c>
      <c r="Z136" s="99">
        <v>0.7</v>
      </c>
      <c r="AA136" s="99">
        <v>0.6</v>
      </c>
    </row>
    <row r="137" spans="1:27" hidden="1" x14ac:dyDescent="0.2">
      <c r="A137" s="32" t="s">
        <v>35</v>
      </c>
      <c r="B137" s="32" t="s">
        <v>29</v>
      </c>
      <c r="C137" s="40" t="s">
        <v>82</v>
      </c>
      <c r="D137" s="74">
        <v>1</v>
      </c>
      <c r="E137" s="74">
        <v>1</v>
      </c>
      <c r="F137" s="74">
        <v>1</v>
      </c>
      <c r="G137" s="74">
        <v>1</v>
      </c>
      <c r="H137" s="74">
        <v>1</v>
      </c>
      <c r="I137" s="74">
        <v>1</v>
      </c>
      <c r="J137" s="74">
        <v>1</v>
      </c>
      <c r="K137" s="74">
        <v>1</v>
      </c>
      <c r="L137" s="74">
        <v>1</v>
      </c>
      <c r="M137" s="74">
        <v>1</v>
      </c>
      <c r="N137" s="74">
        <v>1</v>
      </c>
      <c r="O137" s="74">
        <v>1</v>
      </c>
      <c r="P137" s="74">
        <v>1</v>
      </c>
      <c r="Q137" s="74">
        <v>1</v>
      </c>
      <c r="R137" s="74">
        <v>1</v>
      </c>
      <c r="S137" s="74">
        <v>1</v>
      </c>
      <c r="T137" s="74">
        <v>1</v>
      </c>
      <c r="U137" s="74">
        <v>1</v>
      </c>
      <c r="V137" s="74">
        <v>1</v>
      </c>
      <c r="W137" s="74">
        <v>1</v>
      </c>
      <c r="X137" s="74">
        <v>1</v>
      </c>
      <c r="Y137" s="74">
        <v>1</v>
      </c>
      <c r="Z137" s="74">
        <v>1</v>
      </c>
      <c r="AA137" s="74">
        <v>1</v>
      </c>
    </row>
    <row r="138" spans="1:27" hidden="1" x14ac:dyDescent="0.2">
      <c r="C138" s="40" t="s">
        <v>1</v>
      </c>
      <c r="D138" s="74">
        <v>1</v>
      </c>
      <c r="E138" s="74">
        <v>1</v>
      </c>
      <c r="F138" s="74">
        <v>1</v>
      </c>
      <c r="G138" s="74">
        <v>1</v>
      </c>
      <c r="H138" s="74">
        <v>1</v>
      </c>
      <c r="I138" s="74">
        <v>1</v>
      </c>
      <c r="J138" s="74">
        <v>1</v>
      </c>
      <c r="K138" s="74">
        <v>1</v>
      </c>
      <c r="L138" s="74">
        <v>1</v>
      </c>
      <c r="M138" s="74">
        <v>1</v>
      </c>
      <c r="N138" s="74">
        <v>1</v>
      </c>
      <c r="O138" s="74">
        <v>1</v>
      </c>
      <c r="P138" s="74">
        <v>1</v>
      </c>
      <c r="Q138" s="74">
        <v>1</v>
      </c>
      <c r="R138" s="74">
        <v>1</v>
      </c>
      <c r="S138" s="74">
        <v>1</v>
      </c>
      <c r="T138" s="74">
        <v>1</v>
      </c>
      <c r="U138" s="74">
        <v>1</v>
      </c>
      <c r="V138" s="74">
        <v>1</v>
      </c>
      <c r="W138" s="74">
        <v>1</v>
      </c>
      <c r="X138" s="74">
        <v>1</v>
      </c>
      <c r="Y138" s="74">
        <v>1</v>
      </c>
      <c r="Z138" s="74">
        <v>1</v>
      </c>
      <c r="AA138" s="74">
        <v>1</v>
      </c>
    </row>
    <row r="139" spans="1:27" hidden="1" x14ac:dyDescent="0.2">
      <c r="A139" s="36"/>
      <c r="B139" s="36"/>
      <c r="C139" s="82" t="s">
        <v>2</v>
      </c>
      <c r="D139" s="99">
        <v>1</v>
      </c>
      <c r="E139" s="99">
        <v>1</v>
      </c>
      <c r="F139" s="99">
        <v>1</v>
      </c>
      <c r="G139" s="99">
        <v>1</v>
      </c>
      <c r="H139" s="99">
        <v>1</v>
      </c>
      <c r="I139" s="99">
        <v>1</v>
      </c>
      <c r="J139" s="99">
        <v>1</v>
      </c>
      <c r="K139" s="99">
        <v>1</v>
      </c>
      <c r="L139" s="99">
        <v>1</v>
      </c>
      <c r="M139" s="99">
        <v>1</v>
      </c>
      <c r="N139" s="99">
        <v>1</v>
      </c>
      <c r="O139" s="99">
        <v>1</v>
      </c>
      <c r="P139" s="99">
        <v>1</v>
      </c>
      <c r="Q139" s="99">
        <v>1</v>
      </c>
      <c r="R139" s="99">
        <v>1</v>
      </c>
      <c r="S139" s="99">
        <v>1</v>
      </c>
      <c r="T139" s="99">
        <v>1</v>
      </c>
      <c r="U139" s="99">
        <v>1</v>
      </c>
      <c r="V139" s="99">
        <v>1</v>
      </c>
      <c r="W139" s="99">
        <v>1</v>
      </c>
      <c r="X139" s="99">
        <v>1</v>
      </c>
      <c r="Y139" s="99">
        <v>1</v>
      </c>
      <c r="Z139" s="99">
        <v>1</v>
      </c>
      <c r="AA139" s="99">
        <v>1</v>
      </c>
    </row>
    <row r="140" spans="1:27" hidden="1" x14ac:dyDescent="0.2">
      <c r="A140" s="32" t="s">
        <v>84</v>
      </c>
      <c r="B140" s="32" t="s">
        <v>36</v>
      </c>
      <c r="C140" s="40" t="s">
        <v>82</v>
      </c>
      <c r="D140" s="74">
        <v>75</v>
      </c>
      <c r="E140" s="74">
        <v>75</v>
      </c>
      <c r="F140" s="74">
        <v>75</v>
      </c>
      <c r="G140" s="74">
        <v>75</v>
      </c>
      <c r="H140" s="74">
        <v>75</v>
      </c>
      <c r="I140" s="74">
        <v>75</v>
      </c>
      <c r="J140" s="74">
        <v>75</v>
      </c>
      <c r="K140" s="74">
        <v>75</v>
      </c>
      <c r="L140" s="74">
        <v>75</v>
      </c>
      <c r="M140" s="74">
        <v>75</v>
      </c>
      <c r="N140" s="74">
        <v>75</v>
      </c>
      <c r="O140" s="74">
        <v>75</v>
      </c>
      <c r="P140" s="74">
        <v>75</v>
      </c>
      <c r="Q140" s="74">
        <v>75</v>
      </c>
      <c r="R140" s="74">
        <v>75</v>
      </c>
      <c r="S140" s="74">
        <v>75</v>
      </c>
      <c r="T140" s="74">
        <v>75</v>
      </c>
      <c r="U140" s="74">
        <v>75</v>
      </c>
      <c r="V140" s="74">
        <v>75</v>
      </c>
      <c r="W140" s="74">
        <v>75</v>
      </c>
      <c r="X140" s="74">
        <v>75</v>
      </c>
      <c r="Y140" s="74">
        <v>75</v>
      </c>
      <c r="Z140" s="74">
        <v>75</v>
      </c>
      <c r="AA140" s="74">
        <v>75</v>
      </c>
    </row>
    <row r="141" spans="1:27" hidden="1" x14ac:dyDescent="0.2">
      <c r="C141" s="40" t="s">
        <v>1</v>
      </c>
      <c r="D141" s="74">
        <v>75</v>
      </c>
      <c r="E141" s="74">
        <v>75</v>
      </c>
      <c r="F141" s="74">
        <v>75</v>
      </c>
      <c r="G141" s="74">
        <v>75</v>
      </c>
      <c r="H141" s="74">
        <v>75</v>
      </c>
      <c r="I141" s="74">
        <v>75</v>
      </c>
      <c r="J141" s="74">
        <v>75</v>
      </c>
      <c r="K141" s="74">
        <v>75</v>
      </c>
      <c r="L141" s="74">
        <v>75</v>
      </c>
      <c r="M141" s="74">
        <v>75</v>
      </c>
      <c r="N141" s="74">
        <v>75</v>
      </c>
      <c r="O141" s="74">
        <v>75</v>
      </c>
      <c r="P141" s="74">
        <v>75</v>
      </c>
      <c r="Q141" s="74">
        <v>75</v>
      </c>
      <c r="R141" s="74">
        <v>75</v>
      </c>
      <c r="S141" s="74">
        <v>75</v>
      </c>
      <c r="T141" s="74">
        <v>75</v>
      </c>
      <c r="U141" s="74">
        <v>75</v>
      </c>
      <c r="V141" s="74">
        <v>75</v>
      </c>
      <c r="W141" s="74">
        <v>75</v>
      </c>
      <c r="X141" s="74">
        <v>75</v>
      </c>
      <c r="Y141" s="74">
        <v>75</v>
      </c>
      <c r="Z141" s="74">
        <v>75</v>
      </c>
      <c r="AA141" s="74">
        <v>75</v>
      </c>
    </row>
    <row r="142" spans="1:27" hidden="1" x14ac:dyDescent="0.2">
      <c r="A142" s="36"/>
      <c r="B142" s="36"/>
      <c r="C142" s="82" t="s">
        <v>2</v>
      </c>
      <c r="D142" s="99">
        <v>75</v>
      </c>
      <c r="E142" s="99">
        <v>75</v>
      </c>
      <c r="F142" s="99">
        <v>75</v>
      </c>
      <c r="G142" s="99">
        <v>75</v>
      </c>
      <c r="H142" s="99">
        <v>75</v>
      </c>
      <c r="I142" s="99">
        <v>75</v>
      </c>
      <c r="J142" s="99">
        <v>75</v>
      </c>
      <c r="K142" s="99">
        <v>75</v>
      </c>
      <c r="L142" s="99">
        <v>75</v>
      </c>
      <c r="M142" s="99">
        <v>75</v>
      </c>
      <c r="N142" s="99">
        <v>75</v>
      </c>
      <c r="O142" s="99">
        <v>75</v>
      </c>
      <c r="P142" s="99">
        <v>75</v>
      </c>
      <c r="Q142" s="99">
        <v>75</v>
      </c>
      <c r="R142" s="99">
        <v>75</v>
      </c>
      <c r="S142" s="99">
        <v>75</v>
      </c>
      <c r="T142" s="99">
        <v>75</v>
      </c>
      <c r="U142" s="99">
        <v>75</v>
      </c>
      <c r="V142" s="99">
        <v>75</v>
      </c>
      <c r="W142" s="99">
        <v>75</v>
      </c>
      <c r="X142" s="99">
        <v>75</v>
      </c>
      <c r="Y142" s="99">
        <v>75</v>
      </c>
      <c r="Z142" s="99">
        <v>75</v>
      </c>
      <c r="AA142" s="99">
        <v>75</v>
      </c>
    </row>
    <row r="143" spans="1:27" hidden="1" x14ac:dyDescent="0.2">
      <c r="A143" s="32" t="s">
        <v>85</v>
      </c>
      <c r="B143" s="32" t="s">
        <v>36</v>
      </c>
      <c r="C143" s="40" t="s">
        <v>82</v>
      </c>
      <c r="D143" s="74">
        <v>70</v>
      </c>
      <c r="E143" s="74">
        <v>70</v>
      </c>
      <c r="F143" s="74">
        <v>70</v>
      </c>
      <c r="G143" s="74">
        <v>70</v>
      </c>
      <c r="H143" s="74">
        <v>70</v>
      </c>
      <c r="I143" s="74">
        <v>70</v>
      </c>
      <c r="J143" s="74">
        <v>70</v>
      </c>
      <c r="K143" s="74">
        <v>70</v>
      </c>
      <c r="L143" s="74">
        <v>70</v>
      </c>
      <c r="M143" s="74">
        <v>70</v>
      </c>
      <c r="N143" s="74">
        <v>70</v>
      </c>
      <c r="O143" s="74">
        <v>70</v>
      </c>
      <c r="P143" s="74">
        <v>70</v>
      </c>
      <c r="Q143" s="74">
        <v>70</v>
      </c>
      <c r="R143" s="74">
        <v>70</v>
      </c>
      <c r="S143" s="74">
        <v>70</v>
      </c>
      <c r="T143" s="74">
        <v>70</v>
      </c>
      <c r="U143" s="74">
        <v>70</v>
      </c>
      <c r="V143" s="74">
        <v>70</v>
      </c>
      <c r="W143" s="74">
        <v>70</v>
      </c>
      <c r="X143" s="74">
        <v>70</v>
      </c>
      <c r="Y143" s="74">
        <v>70</v>
      </c>
      <c r="Z143" s="74">
        <v>70</v>
      </c>
      <c r="AA143" s="74">
        <v>70</v>
      </c>
    </row>
    <row r="144" spans="1:27" hidden="1" x14ac:dyDescent="0.2">
      <c r="C144" s="40" t="s">
        <v>1</v>
      </c>
      <c r="D144" s="74">
        <v>70</v>
      </c>
      <c r="E144" s="74">
        <v>70</v>
      </c>
      <c r="F144" s="74">
        <v>70</v>
      </c>
      <c r="G144" s="74">
        <v>70</v>
      </c>
      <c r="H144" s="74">
        <v>70</v>
      </c>
      <c r="I144" s="74">
        <v>70</v>
      </c>
      <c r="J144" s="74">
        <v>70</v>
      </c>
      <c r="K144" s="74">
        <v>70</v>
      </c>
      <c r="L144" s="74">
        <v>70</v>
      </c>
      <c r="M144" s="74">
        <v>70</v>
      </c>
      <c r="N144" s="74">
        <v>70</v>
      </c>
      <c r="O144" s="74">
        <v>70</v>
      </c>
      <c r="P144" s="74">
        <v>70</v>
      </c>
      <c r="Q144" s="74">
        <v>70</v>
      </c>
      <c r="R144" s="74">
        <v>70</v>
      </c>
      <c r="S144" s="74">
        <v>70</v>
      </c>
      <c r="T144" s="74">
        <v>70</v>
      </c>
      <c r="U144" s="74">
        <v>70</v>
      </c>
      <c r="V144" s="74">
        <v>70</v>
      </c>
      <c r="W144" s="74">
        <v>70</v>
      </c>
      <c r="X144" s="74">
        <v>70</v>
      </c>
      <c r="Y144" s="74">
        <v>70</v>
      </c>
      <c r="Z144" s="74">
        <v>70</v>
      </c>
      <c r="AA144" s="74">
        <v>70</v>
      </c>
    </row>
    <row r="145" spans="1:27" hidden="1" x14ac:dyDescent="0.2">
      <c r="A145" s="36"/>
      <c r="B145" s="36"/>
      <c r="C145" s="82" t="s">
        <v>2</v>
      </c>
      <c r="D145" s="99">
        <v>70</v>
      </c>
      <c r="E145" s="99">
        <v>70</v>
      </c>
      <c r="F145" s="99">
        <v>70</v>
      </c>
      <c r="G145" s="99">
        <v>70</v>
      </c>
      <c r="H145" s="99">
        <v>70</v>
      </c>
      <c r="I145" s="99">
        <v>70</v>
      </c>
      <c r="J145" s="99">
        <v>70</v>
      </c>
      <c r="K145" s="99">
        <v>70</v>
      </c>
      <c r="L145" s="99">
        <v>70</v>
      </c>
      <c r="M145" s="99">
        <v>70</v>
      </c>
      <c r="N145" s="99">
        <v>70</v>
      </c>
      <c r="O145" s="99">
        <v>70</v>
      </c>
      <c r="P145" s="99">
        <v>70</v>
      </c>
      <c r="Q145" s="99">
        <v>70</v>
      </c>
      <c r="R145" s="99">
        <v>70</v>
      </c>
      <c r="S145" s="99">
        <v>70</v>
      </c>
      <c r="T145" s="99">
        <v>70</v>
      </c>
      <c r="U145" s="99">
        <v>70</v>
      </c>
      <c r="V145" s="99">
        <v>70</v>
      </c>
      <c r="W145" s="99">
        <v>70</v>
      </c>
      <c r="X145" s="99">
        <v>70</v>
      </c>
      <c r="Y145" s="99">
        <v>70</v>
      </c>
      <c r="Z145" s="99">
        <v>70</v>
      </c>
      <c r="AA145" s="99">
        <v>70</v>
      </c>
    </row>
  </sheetData>
  <dataConsolidate/>
  <conditionalFormatting sqref="D91:AA102">
    <cfRule type="expression" dxfId="63" priority="9">
      <formula>D91=D50</formula>
    </cfRule>
  </conditionalFormatting>
  <conditionalFormatting sqref="D103:AA108">
    <cfRule type="expression" dxfId="62" priority="8">
      <formula>D65=D103</formula>
    </cfRule>
  </conditionalFormatting>
  <conditionalFormatting sqref="D111:AA116">
    <cfRule type="expression" dxfId="61" priority="7">
      <formula>D111=D50</formula>
    </cfRule>
  </conditionalFormatting>
  <conditionalFormatting sqref="D117:AA119">
    <cfRule type="expression" dxfId="60" priority="6">
      <formula>D117=D59</formula>
    </cfRule>
  </conditionalFormatting>
  <conditionalFormatting sqref="D117:AA119">
    <cfRule type="expression" dxfId="59" priority="5">
      <formula>D117=D62</formula>
    </cfRule>
  </conditionalFormatting>
  <conditionalFormatting sqref="D120:AA122">
    <cfRule type="expression" dxfId="58" priority="4">
      <formula>D71=D120</formula>
    </cfRule>
  </conditionalFormatting>
  <conditionalFormatting sqref="D123:AA125">
    <cfRule type="expression" dxfId="57" priority="3">
      <formula>D123=D83</formula>
    </cfRule>
  </conditionalFormatting>
  <conditionalFormatting sqref="D128:AA145">
    <cfRule type="expression" dxfId="56" priority="1">
      <formula>D128&lt;&gt;D91</formula>
    </cfRule>
  </conditionalFormatting>
  <pageMargins left="0.25" right="0.25" top="0.75" bottom="0.75" header="0.3" footer="0.3"/>
  <pageSetup scale="4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7F82812-4788-4416-892B-E94A44229526}">
            <xm:f>D50&lt;&gt;'C-12b ResidentialCommon'!D47</xm:f>
            <x14:dxf>
              <fill>
                <patternFill>
                  <bgColor rgb="FFFFC000"/>
                </patternFill>
              </fill>
            </x14:dxf>
          </x14:cfRule>
          <xm:sqref>D50:AA88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5"/>
  <sheetViews>
    <sheetView zoomScale="80" zoomScaleNormal="80" workbookViewId="0">
      <selection sqref="A1:AA38"/>
    </sheetView>
  </sheetViews>
  <sheetFormatPr defaultRowHeight="12.75" x14ac:dyDescent="0.2"/>
  <cols>
    <col min="1" max="1" width="22" style="32" customWidth="1"/>
    <col min="2" max="2" width="12.7109375" style="32" customWidth="1"/>
    <col min="3" max="3" width="9.140625" style="32"/>
    <col min="4" max="27" width="5.7109375" style="32" customWidth="1"/>
    <col min="28" max="28" width="4.42578125" style="32" customWidth="1"/>
    <col min="29" max="31" width="6.7109375" style="48" customWidth="1"/>
    <col min="32" max="32" width="7.28515625" style="48" customWidth="1"/>
    <col min="33" max="33" width="4" style="32" customWidth="1"/>
    <col min="34" max="34" width="31.85546875" style="32" customWidth="1"/>
    <col min="35" max="35" width="4" style="32" customWidth="1"/>
    <col min="36" max="36" width="24.5703125" style="32" customWidth="1"/>
    <col min="37" max="16384" width="9.140625" style="32"/>
  </cols>
  <sheetData>
    <row r="1" spans="1:36" ht="18" x14ac:dyDescent="0.25">
      <c r="A1" s="150" t="s">
        <v>286</v>
      </c>
      <c r="C1" s="40"/>
      <c r="AH1" s="35"/>
    </row>
    <row r="2" spans="1:36" x14ac:dyDescent="0.2">
      <c r="A2" s="149" t="s">
        <v>287</v>
      </c>
      <c r="C2" s="40"/>
      <c r="AH2" s="35"/>
    </row>
    <row r="3" spans="1:36" x14ac:dyDescent="0.2">
      <c r="C3" s="40"/>
      <c r="AH3" s="35"/>
    </row>
    <row r="4" spans="1:36" x14ac:dyDescent="0.2">
      <c r="A4" s="31" t="s">
        <v>174</v>
      </c>
      <c r="C4" s="40"/>
      <c r="N4" s="32" t="s">
        <v>162</v>
      </c>
      <c r="AH4" s="35"/>
    </row>
    <row r="5" spans="1:36" s="92" customFormat="1" ht="15" x14ac:dyDescent="0.25">
      <c r="A5" s="21" t="s">
        <v>3</v>
      </c>
      <c r="B5" s="21" t="s">
        <v>103</v>
      </c>
      <c r="C5" s="22" t="s">
        <v>104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3" t="s">
        <v>72</v>
      </c>
      <c r="T5" s="23" t="s">
        <v>73</v>
      </c>
      <c r="U5" s="23" t="s">
        <v>74</v>
      </c>
      <c r="V5" s="23" t="s">
        <v>75</v>
      </c>
      <c r="W5" s="23" t="s">
        <v>76</v>
      </c>
      <c r="X5" s="23" t="s">
        <v>77</v>
      </c>
      <c r="Y5" s="23" t="s">
        <v>78</v>
      </c>
      <c r="Z5" s="23" t="s">
        <v>79</v>
      </c>
      <c r="AA5" s="23" t="s">
        <v>80</v>
      </c>
      <c r="AB5" s="112"/>
      <c r="AC5" s="64" t="s">
        <v>43</v>
      </c>
      <c r="AD5" s="37" t="s">
        <v>44</v>
      </c>
      <c r="AE5" s="64" t="s">
        <v>95</v>
      </c>
      <c r="AF5" s="37" t="s">
        <v>97</v>
      </c>
      <c r="AH5" s="61" t="s">
        <v>158</v>
      </c>
      <c r="AJ5" s="28" t="s">
        <v>176</v>
      </c>
    </row>
    <row r="6" spans="1:36" x14ac:dyDescent="0.2">
      <c r="A6" s="68" t="s">
        <v>30</v>
      </c>
      <c r="B6" s="68" t="s">
        <v>29</v>
      </c>
      <c r="C6" s="78" t="s">
        <v>0</v>
      </c>
      <c r="D6" s="70">
        <f>D91</f>
        <v>0</v>
      </c>
      <c r="E6" s="70">
        <f t="shared" ref="E6:AA6" si="0">E91</f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0.1</v>
      </c>
      <c r="K6" s="70">
        <f t="shared" si="0"/>
        <v>0.2</v>
      </c>
      <c r="L6" s="70">
        <f t="shared" si="0"/>
        <v>0.95</v>
      </c>
      <c r="M6" s="70">
        <f t="shared" si="0"/>
        <v>0.95</v>
      </c>
      <c r="N6" s="70">
        <f t="shared" si="0"/>
        <v>0.95</v>
      </c>
      <c r="O6" s="70">
        <f t="shared" si="0"/>
        <v>0.95</v>
      </c>
      <c r="P6" s="70">
        <f t="shared" si="0"/>
        <v>0.5</v>
      </c>
      <c r="Q6" s="70">
        <f t="shared" si="0"/>
        <v>0.95</v>
      </c>
      <c r="R6" s="70">
        <f t="shared" si="0"/>
        <v>0.95</v>
      </c>
      <c r="S6" s="70">
        <f t="shared" si="0"/>
        <v>0.95</v>
      </c>
      <c r="T6" s="70">
        <f t="shared" si="0"/>
        <v>0.95</v>
      </c>
      <c r="U6" s="70">
        <f t="shared" si="0"/>
        <v>0.3</v>
      </c>
      <c r="V6" s="70">
        <f t="shared" si="0"/>
        <v>0.1</v>
      </c>
      <c r="W6" s="70">
        <f t="shared" si="0"/>
        <v>0.1</v>
      </c>
      <c r="X6" s="70">
        <f t="shared" si="0"/>
        <v>0.1</v>
      </c>
      <c r="Y6" s="70">
        <f t="shared" si="0"/>
        <v>0.1</v>
      </c>
      <c r="Z6" s="70">
        <f t="shared" si="0"/>
        <v>0.05</v>
      </c>
      <c r="AA6" s="70">
        <f t="shared" si="0"/>
        <v>0</v>
      </c>
      <c r="AC6" s="113">
        <f>MAX(D6:AA6)</f>
        <v>0.95</v>
      </c>
      <c r="AD6" s="114">
        <f>MIN(D6:AA6)</f>
        <v>0</v>
      </c>
      <c r="AE6" s="114">
        <f>SUM(D6:AA6)</f>
        <v>9.15</v>
      </c>
      <c r="AF6" s="71">
        <f>SUMPRODUCT(AE6:AE8,Notes!$C$49:$C$51)</f>
        <v>2432.15</v>
      </c>
      <c r="AH6" s="122" t="s">
        <v>159</v>
      </c>
      <c r="AJ6" s="146" t="s">
        <v>183</v>
      </c>
    </row>
    <row r="7" spans="1:36" x14ac:dyDescent="0.2">
      <c r="A7" s="68"/>
      <c r="B7" s="68"/>
      <c r="C7" s="78" t="s">
        <v>1</v>
      </c>
      <c r="D7" s="70">
        <f t="shared" ref="D7:AA17" si="1">D92</f>
        <v>0</v>
      </c>
      <c r="E7" s="70">
        <f t="shared" si="1"/>
        <v>0</v>
      </c>
      <c r="F7" s="70">
        <f t="shared" si="1"/>
        <v>0</v>
      </c>
      <c r="G7" s="70">
        <f t="shared" si="1"/>
        <v>0</v>
      </c>
      <c r="H7" s="70">
        <f t="shared" si="1"/>
        <v>0</v>
      </c>
      <c r="I7" s="70">
        <f t="shared" si="1"/>
        <v>0</v>
      </c>
      <c r="J7" s="70">
        <f t="shared" si="1"/>
        <v>0.1</v>
      </c>
      <c r="K7" s="70">
        <f t="shared" si="1"/>
        <v>0.1</v>
      </c>
      <c r="L7" s="70">
        <f t="shared" si="1"/>
        <v>0.3</v>
      </c>
      <c r="M7" s="70">
        <f t="shared" si="1"/>
        <v>0.3</v>
      </c>
      <c r="N7" s="70">
        <f t="shared" si="1"/>
        <v>0.3</v>
      </c>
      <c r="O7" s="70">
        <f t="shared" si="1"/>
        <v>0.3</v>
      </c>
      <c r="P7" s="70">
        <f t="shared" si="1"/>
        <v>0.1</v>
      </c>
      <c r="Q7" s="70">
        <f t="shared" si="1"/>
        <v>0.1</v>
      </c>
      <c r="R7" s="70">
        <f t="shared" si="1"/>
        <v>0.1</v>
      </c>
      <c r="S7" s="70">
        <f t="shared" si="1"/>
        <v>0.1</v>
      </c>
      <c r="T7" s="70">
        <f t="shared" si="1"/>
        <v>0.1</v>
      </c>
      <c r="U7" s="70">
        <f t="shared" si="1"/>
        <v>0.05</v>
      </c>
      <c r="V7" s="70">
        <f t="shared" si="1"/>
        <v>0</v>
      </c>
      <c r="W7" s="70">
        <f t="shared" si="1"/>
        <v>0</v>
      </c>
      <c r="X7" s="70">
        <f t="shared" si="1"/>
        <v>0</v>
      </c>
      <c r="Y7" s="70">
        <f t="shared" si="1"/>
        <v>0</v>
      </c>
      <c r="Z7" s="70">
        <f t="shared" si="1"/>
        <v>0</v>
      </c>
      <c r="AA7" s="70">
        <f t="shared" si="1"/>
        <v>0</v>
      </c>
      <c r="AC7" s="113">
        <f t="shared" ref="AC7:AC14" si="2">MAX(D7:AA7)</f>
        <v>0.3</v>
      </c>
      <c r="AD7" s="114">
        <f t="shared" ref="AD7:AD14" si="3">MIN(D7:AA7)</f>
        <v>0</v>
      </c>
      <c r="AE7" s="114">
        <f t="shared" ref="AE7:AE14" si="4">SUM(D7:AA7)</f>
        <v>1.9500000000000006</v>
      </c>
      <c r="AF7" s="114"/>
      <c r="AH7" s="123"/>
      <c r="AJ7" s="146" t="s">
        <v>284</v>
      </c>
    </row>
    <row r="8" spans="1:36" x14ac:dyDescent="0.2">
      <c r="A8" s="68"/>
      <c r="B8" s="68"/>
      <c r="C8" s="78" t="s">
        <v>2</v>
      </c>
      <c r="D8" s="70">
        <f t="shared" si="1"/>
        <v>0</v>
      </c>
      <c r="E8" s="70">
        <f t="shared" si="1"/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0.05</v>
      </c>
      <c r="K8" s="70">
        <f t="shared" si="1"/>
        <v>0.05</v>
      </c>
      <c r="L8" s="70">
        <f t="shared" si="1"/>
        <v>0.05</v>
      </c>
      <c r="M8" s="70">
        <f t="shared" si="1"/>
        <v>0.05</v>
      </c>
      <c r="N8" s="70">
        <f t="shared" si="1"/>
        <v>0.05</v>
      </c>
      <c r="O8" s="70">
        <f t="shared" si="1"/>
        <v>0.05</v>
      </c>
      <c r="P8" s="70">
        <f t="shared" si="1"/>
        <v>0.05</v>
      </c>
      <c r="Q8" s="70">
        <f t="shared" si="1"/>
        <v>0.05</v>
      </c>
      <c r="R8" s="70">
        <f t="shared" si="1"/>
        <v>0.05</v>
      </c>
      <c r="S8" s="70">
        <f t="shared" si="1"/>
        <v>0.05</v>
      </c>
      <c r="T8" s="70">
        <f t="shared" si="1"/>
        <v>0.05</v>
      </c>
      <c r="U8" s="70">
        <f t="shared" si="1"/>
        <v>0</v>
      </c>
      <c r="V8" s="70">
        <f t="shared" si="1"/>
        <v>0</v>
      </c>
      <c r="W8" s="70">
        <f t="shared" si="1"/>
        <v>0</v>
      </c>
      <c r="X8" s="70">
        <f t="shared" si="1"/>
        <v>0</v>
      </c>
      <c r="Y8" s="70">
        <f t="shared" si="1"/>
        <v>0</v>
      </c>
      <c r="Z8" s="70">
        <f t="shared" si="1"/>
        <v>0</v>
      </c>
      <c r="AA8" s="70">
        <f t="shared" si="1"/>
        <v>0</v>
      </c>
      <c r="AC8" s="113">
        <f t="shared" si="2"/>
        <v>0.05</v>
      </c>
      <c r="AD8" s="114">
        <f t="shared" si="3"/>
        <v>0</v>
      </c>
      <c r="AE8" s="114">
        <f t="shared" si="4"/>
        <v>0.54999999999999993</v>
      </c>
      <c r="AF8" s="114"/>
      <c r="AH8" s="123"/>
    </row>
    <row r="9" spans="1:36" x14ac:dyDescent="0.2">
      <c r="A9" s="32" t="s">
        <v>31</v>
      </c>
      <c r="B9" s="32" t="s">
        <v>29</v>
      </c>
      <c r="C9" s="40" t="s">
        <v>0</v>
      </c>
      <c r="D9" s="41">
        <f t="shared" si="1"/>
        <v>0.05</v>
      </c>
      <c r="E9" s="41">
        <f t="shared" si="1"/>
        <v>0.05</v>
      </c>
      <c r="F9" s="41">
        <f t="shared" si="1"/>
        <v>0.05</v>
      </c>
      <c r="G9" s="41">
        <f t="shared" si="1"/>
        <v>0.05</v>
      </c>
      <c r="H9" s="41">
        <f t="shared" si="1"/>
        <v>0.05</v>
      </c>
      <c r="I9" s="41">
        <f t="shared" si="1"/>
        <v>0.1</v>
      </c>
      <c r="J9" s="41">
        <f t="shared" si="1"/>
        <v>0.1</v>
      </c>
      <c r="K9" s="41">
        <f t="shared" si="1"/>
        <v>0.3</v>
      </c>
      <c r="L9" s="41">
        <f t="shared" si="1"/>
        <v>0.85</v>
      </c>
      <c r="M9" s="41">
        <f t="shared" si="1"/>
        <v>0.85</v>
      </c>
      <c r="N9" s="41">
        <f t="shared" si="1"/>
        <v>0.85</v>
      </c>
      <c r="O9" s="41">
        <f t="shared" si="1"/>
        <v>0.85</v>
      </c>
      <c r="P9" s="41">
        <f t="shared" si="1"/>
        <v>0.75</v>
      </c>
      <c r="Q9" s="41">
        <f t="shared" si="1"/>
        <v>0.85</v>
      </c>
      <c r="R9" s="41">
        <f t="shared" si="1"/>
        <v>0.85</v>
      </c>
      <c r="S9" s="41">
        <f t="shared" si="1"/>
        <v>0.85</v>
      </c>
      <c r="T9" s="41">
        <f t="shared" si="1"/>
        <v>0.85</v>
      </c>
      <c r="U9" s="41">
        <f t="shared" si="1"/>
        <v>0.65</v>
      </c>
      <c r="V9" s="41">
        <f t="shared" si="1"/>
        <v>0.65</v>
      </c>
      <c r="W9" s="41">
        <f t="shared" si="1"/>
        <v>0.65</v>
      </c>
      <c r="X9" s="41">
        <f t="shared" si="1"/>
        <v>0.65</v>
      </c>
      <c r="Y9" s="41">
        <f t="shared" si="1"/>
        <v>0.65</v>
      </c>
      <c r="Z9" s="41">
        <f t="shared" si="1"/>
        <v>0.25</v>
      </c>
      <c r="AA9" s="41">
        <f t="shared" si="1"/>
        <v>0.05</v>
      </c>
      <c r="AC9" s="75">
        <f t="shared" si="2"/>
        <v>0.85</v>
      </c>
      <c r="AD9" s="46">
        <f t="shared" si="3"/>
        <v>0.05</v>
      </c>
      <c r="AE9" s="46">
        <f t="shared" si="4"/>
        <v>11.850000000000001</v>
      </c>
      <c r="AF9" s="39">
        <f>SUMPRODUCT(AE9:AE11,Notes!$C$49:$C$51)</f>
        <v>3194.3500000000004</v>
      </c>
      <c r="AH9" s="124" t="s">
        <v>159</v>
      </c>
    </row>
    <row r="10" spans="1:36" x14ac:dyDescent="0.2">
      <c r="C10" s="40" t="s">
        <v>1</v>
      </c>
      <c r="D10" s="41">
        <f t="shared" si="1"/>
        <v>0.05</v>
      </c>
      <c r="E10" s="41">
        <f t="shared" si="1"/>
        <v>0.05</v>
      </c>
      <c r="F10" s="41">
        <f t="shared" si="1"/>
        <v>0.05</v>
      </c>
      <c r="G10" s="41">
        <f t="shared" si="1"/>
        <v>0.05</v>
      </c>
      <c r="H10" s="41">
        <f t="shared" si="1"/>
        <v>0.05</v>
      </c>
      <c r="I10" s="41">
        <f t="shared" si="1"/>
        <v>0.05</v>
      </c>
      <c r="J10" s="41">
        <f t="shared" si="1"/>
        <v>0.1</v>
      </c>
      <c r="K10" s="41">
        <f t="shared" si="1"/>
        <v>0.1</v>
      </c>
      <c r="L10" s="41">
        <f t="shared" si="1"/>
        <v>0.3</v>
      </c>
      <c r="M10" s="41">
        <f t="shared" si="1"/>
        <v>0.3</v>
      </c>
      <c r="N10" s="41">
        <f t="shared" si="1"/>
        <v>0.3</v>
      </c>
      <c r="O10" s="41">
        <f t="shared" si="1"/>
        <v>0.3</v>
      </c>
      <c r="P10" s="41">
        <f t="shared" si="1"/>
        <v>0.15</v>
      </c>
      <c r="Q10" s="41">
        <f t="shared" si="1"/>
        <v>0.15</v>
      </c>
      <c r="R10" s="41">
        <f t="shared" si="1"/>
        <v>0.15</v>
      </c>
      <c r="S10" s="41">
        <f t="shared" si="1"/>
        <v>0.15</v>
      </c>
      <c r="T10" s="41">
        <f t="shared" si="1"/>
        <v>0.15</v>
      </c>
      <c r="U10" s="41">
        <f t="shared" si="1"/>
        <v>0.05</v>
      </c>
      <c r="V10" s="41">
        <f t="shared" si="1"/>
        <v>0.05</v>
      </c>
      <c r="W10" s="41">
        <f t="shared" si="1"/>
        <v>0.05</v>
      </c>
      <c r="X10" s="41">
        <f t="shared" si="1"/>
        <v>0.05</v>
      </c>
      <c r="Y10" s="41">
        <f t="shared" si="1"/>
        <v>0.05</v>
      </c>
      <c r="Z10" s="41">
        <f t="shared" si="1"/>
        <v>0.05</v>
      </c>
      <c r="AA10" s="41">
        <f t="shared" si="1"/>
        <v>0.05</v>
      </c>
      <c r="AC10" s="75">
        <f t="shared" si="2"/>
        <v>0.3</v>
      </c>
      <c r="AD10" s="46">
        <f t="shared" si="3"/>
        <v>0.05</v>
      </c>
      <c r="AE10" s="46">
        <f t="shared" si="4"/>
        <v>2.7999999999999985</v>
      </c>
      <c r="AF10" s="46"/>
      <c r="AH10" s="125"/>
    </row>
    <row r="11" spans="1:36" x14ac:dyDescent="0.2">
      <c r="C11" s="40" t="s">
        <v>2</v>
      </c>
      <c r="D11" s="41">
        <f t="shared" si="1"/>
        <v>0.05</v>
      </c>
      <c r="E11" s="41">
        <f t="shared" si="1"/>
        <v>0.05</v>
      </c>
      <c r="F11" s="41">
        <f t="shared" si="1"/>
        <v>0.05</v>
      </c>
      <c r="G11" s="41">
        <f t="shared" si="1"/>
        <v>0.05</v>
      </c>
      <c r="H11" s="41">
        <f t="shared" si="1"/>
        <v>0.05</v>
      </c>
      <c r="I11" s="41">
        <f t="shared" si="1"/>
        <v>0.05</v>
      </c>
      <c r="J11" s="41">
        <f t="shared" si="1"/>
        <v>0.05</v>
      </c>
      <c r="K11" s="41">
        <f t="shared" si="1"/>
        <v>0.05</v>
      </c>
      <c r="L11" s="41">
        <f t="shared" si="1"/>
        <v>0.05</v>
      </c>
      <c r="M11" s="41">
        <f t="shared" si="1"/>
        <v>0.05</v>
      </c>
      <c r="N11" s="41">
        <f t="shared" si="1"/>
        <v>0.05</v>
      </c>
      <c r="O11" s="41">
        <f t="shared" si="1"/>
        <v>0.05</v>
      </c>
      <c r="P11" s="41">
        <f t="shared" si="1"/>
        <v>0.05</v>
      </c>
      <c r="Q11" s="41">
        <f t="shared" si="1"/>
        <v>0.05</v>
      </c>
      <c r="R11" s="41">
        <f t="shared" si="1"/>
        <v>0.05</v>
      </c>
      <c r="S11" s="41">
        <f t="shared" si="1"/>
        <v>0.05</v>
      </c>
      <c r="T11" s="41">
        <f t="shared" si="1"/>
        <v>0.05</v>
      </c>
      <c r="U11" s="41">
        <f t="shared" si="1"/>
        <v>0.05</v>
      </c>
      <c r="V11" s="41">
        <f t="shared" si="1"/>
        <v>0.05</v>
      </c>
      <c r="W11" s="41">
        <f t="shared" si="1"/>
        <v>0.05</v>
      </c>
      <c r="X11" s="41">
        <f t="shared" si="1"/>
        <v>0.05</v>
      </c>
      <c r="Y11" s="41">
        <f t="shared" si="1"/>
        <v>0.05</v>
      </c>
      <c r="Z11" s="41">
        <f t="shared" si="1"/>
        <v>0.05</v>
      </c>
      <c r="AA11" s="41">
        <f t="shared" si="1"/>
        <v>0.05</v>
      </c>
      <c r="AC11" s="75">
        <f t="shared" si="2"/>
        <v>0.05</v>
      </c>
      <c r="AD11" s="46">
        <f t="shared" si="3"/>
        <v>0.05</v>
      </c>
      <c r="AE11" s="46">
        <f t="shared" si="4"/>
        <v>1.2000000000000004</v>
      </c>
      <c r="AF11" s="46"/>
      <c r="AH11" s="125"/>
    </row>
    <row r="12" spans="1:36" x14ac:dyDescent="0.2">
      <c r="A12" s="68" t="s">
        <v>32</v>
      </c>
      <c r="B12" s="68" t="s">
        <v>29</v>
      </c>
      <c r="C12" s="78" t="s">
        <v>0</v>
      </c>
      <c r="D12" s="70">
        <f t="shared" si="1"/>
        <v>0.05</v>
      </c>
      <c r="E12" s="70">
        <f t="shared" si="1"/>
        <v>0.05</v>
      </c>
      <c r="F12" s="70">
        <f t="shared" si="1"/>
        <v>0.05</v>
      </c>
      <c r="G12" s="70">
        <f t="shared" si="1"/>
        <v>0.05</v>
      </c>
      <c r="H12" s="70">
        <f t="shared" si="1"/>
        <v>0.05</v>
      </c>
      <c r="I12" s="70">
        <f t="shared" si="1"/>
        <v>0.1</v>
      </c>
      <c r="J12" s="70">
        <f t="shared" si="1"/>
        <v>0.1</v>
      </c>
      <c r="K12" s="70">
        <f t="shared" si="1"/>
        <v>0.3</v>
      </c>
      <c r="L12" s="70">
        <f t="shared" si="1"/>
        <v>0.9</v>
      </c>
      <c r="M12" s="70">
        <f t="shared" si="1"/>
        <v>0.9</v>
      </c>
      <c r="N12" s="70">
        <f t="shared" si="1"/>
        <v>0.9</v>
      </c>
      <c r="O12" s="70">
        <f t="shared" si="1"/>
        <v>0.9</v>
      </c>
      <c r="P12" s="70">
        <f t="shared" si="1"/>
        <v>0.8</v>
      </c>
      <c r="Q12" s="70">
        <f t="shared" si="1"/>
        <v>0.9</v>
      </c>
      <c r="R12" s="70">
        <f t="shared" si="1"/>
        <v>0.9</v>
      </c>
      <c r="S12" s="70">
        <f t="shared" si="1"/>
        <v>0.9</v>
      </c>
      <c r="T12" s="70">
        <f t="shared" si="1"/>
        <v>0.9</v>
      </c>
      <c r="U12" s="70">
        <f t="shared" si="1"/>
        <v>0.65</v>
      </c>
      <c r="V12" s="70">
        <f t="shared" si="1"/>
        <v>0.65</v>
      </c>
      <c r="W12" s="70">
        <f t="shared" si="1"/>
        <v>0.65</v>
      </c>
      <c r="X12" s="70">
        <f t="shared" si="1"/>
        <v>0.65</v>
      </c>
      <c r="Y12" s="70">
        <f t="shared" si="1"/>
        <v>0.65</v>
      </c>
      <c r="Z12" s="70">
        <f t="shared" si="1"/>
        <v>0.25</v>
      </c>
      <c r="AA12" s="70">
        <f t="shared" si="1"/>
        <v>0.05</v>
      </c>
      <c r="AC12" s="113">
        <f t="shared" si="2"/>
        <v>0.9</v>
      </c>
      <c r="AD12" s="114">
        <f t="shared" si="3"/>
        <v>0.05</v>
      </c>
      <c r="AE12" s="114">
        <f t="shared" si="4"/>
        <v>12.300000000000002</v>
      </c>
      <c r="AF12" s="71">
        <f>SUMPRODUCT(AE12:AE14,Notes!$C$49:$C$51)</f>
        <v>3307.3000000000006</v>
      </c>
      <c r="AH12" s="122" t="s">
        <v>159</v>
      </c>
    </row>
    <row r="13" spans="1:36" x14ac:dyDescent="0.2">
      <c r="A13" s="68"/>
      <c r="B13" s="68"/>
      <c r="C13" s="78" t="s">
        <v>1</v>
      </c>
      <c r="D13" s="70">
        <f t="shared" si="1"/>
        <v>0.05</v>
      </c>
      <c r="E13" s="70">
        <f t="shared" si="1"/>
        <v>0.05</v>
      </c>
      <c r="F13" s="70">
        <f t="shared" si="1"/>
        <v>0.05</v>
      </c>
      <c r="G13" s="70">
        <f t="shared" si="1"/>
        <v>0.05</v>
      </c>
      <c r="H13" s="70">
        <f t="shared" si="1"/>
        <v>0.05</v>
      </c>
      <c r="I13" s="70">
        <f t="shared" si="1"/>
        <v>0.05</v>
      </c>
      <c r="J13" s="70">
        <f t="shared" si="1"/>
        <v>0.1</v>
      </c>
      <c r="K13" s="70">
        <f t="shared" si="1"/>
        <v>0.1</v>
      </c>
      <c r="L13" s="70">
        <f t="shared" si="1"/>
        <v>0.3</v>
      </c>
      <c r="M13" s="70">
        <f t="shared" si="1"/>
        <v>0.3</v>
      </c>
      <c r="N13" s="70">
        <f t="shared" si="1"/>
        <v>0.3</v>
      </c>
      <c r="O13" s="70">
        <f t="shared" si="1"/>
        <v>0.3</v>
      </c>
      <c r="P13" s="70">
        <f t="shared" si="1"/>
        <v>0.15</v>
      </c>
      <c r="Q13" s="70">
        <f t="shared" si="1"/>
        <v>0.15</v>
      </c>
      <c r="R13" s="70">
        <f t="shared" si="1"/>
        <v>0.15</v>
      </c>
      <c r="S13" s="70">
        <f t="shared" si="1"/>
        <v>0.15</v>
      </c>
      <c r="T13" s="70">
        <f t="shared" si="1"/>
        <v>0.15</v>
      </c>
      <c r="U13" s="70">
        <f t="shared" si="1"/>
        <v>0.05</v>
      </c>
      <c r="V13" s="70">
        <f t="shared" si="1"/>
        <v>0.05</v>
      </c>
      <c r="W13" s="70">
        <f t="shared" si="1"/>
        <v>0.05</v>
      </c>
      <c r="X13" s="70">
        <f t="shared" si="1"/>
        <v>0.05</v>
      </c>
      <c r="Y13" s="70">
        <f t="shared" si="1"/>
        <v>0.05</v>
      </c>
      <c r="Z13" s="70">
        <f t="shared" si="1"/>
        <v>0.05</v>
      </c>
      <c r="AA13" s="70">
        <f t="shared" si="1"/>
        <v>0.05</v>
      </c>
      <c r="AC13" s="113">
        <f t="shared" si="2"/>
        <v>0.3</v>
      </c>
      <c r="AD13" s="114">
        <f t="shared" si="3"/>
        <v>0.05</v>
      </c>
      <c r="AE13" s="114">
        <f t="shared" si="4"/>
        <v>2.7999999999999985</v>
      </c>
      <c r="AF13" s="114"/>
      <c r="AH13" s="123"/>
    </row>
    <row r="14" spans="1:36" x14ac:dyDescent="0.2">
      <c r="A14" s="68"/>
      <c r="B14" s="68"/>
      <c r="C14" s="78" t="s">
        <v>2</v>
      </c>
      <c r="D14" s="70">
        <f t="shared" si="1"/>
        <v>0.05</v>
      </c>
      <c r="E14" s="70">
        <f t="shared" si="1"/>
        <v>0.05</v>
      </c>
      <c r="F14" s="70">
        <f t="shared" si="1"/>
        <v>0.05</v>
      </c>
      <c r="G14" s="70">
        <f t="shared" si="1"/>
        <v>0.05</v>
      </c>
      <c r="H14" s="70">
        <f t="shared" si="1"/>
        <v>0.05</v>
      </c>
      <c r="I14" s="70">
        <f t="shared" si="1"/>
        <v>0.05</v>
      </c>
      <c r="J14" s="70">
        <f t="shared" si="1"/>
        <v>0.05</v>
      </c>
      <c r="K14" s="70">
        <f t="shared" si="1"/>
        <v>0.05</v>
      </c>
      <c r="L14" s="70">
        <f t="shared" si="1"/>
        <v>0.05</v>
      </c>
      <c r="M14" s="70">
        <f t="shared" si="1"/>
        <v>0.05</v>
      </c>
      <c r="N14" s="70">
        <f t="shared" si="1"/>
        <v>0.05</v>
      </c>
      <c r="O14" s="70">
        <f t="shared" si="1"/>
        <v>0.05</v>
      </c>
      <c r="P14" s="70">
        <f t="shared" si="1"/>
        <v>0.05</v>
      </c>
      <c r="Q14" s="70">
        <f t="shared" si="1"/>
        <v>0.05</v>
      </c>
      <c r="R14" s="70">
        <f t="shared" si="1"/>
        <v>0.05</v>
      </c>
      <c r="S14" s="70">
        <f t="shared" si="1"/>
        <v>0.05</v>
      </c>
      <c r="T14" s="70">
        <f t="shared" si="1"/>
        <v>0.05</v>
      </c>
      <c r="U14" s="70">
        <f t="shared" si="1"/>
        <v>0.05</v>
      </c>
      <c r="V14" s="70">
        <f t="shared" si="1"/>
        <v>0.05</v>
      </c>
      <c r="W14" s="70">
        <f t="shared" si="1"/>
        <v>0.05</v>
      </c>
      <c r="X14" s="70">
        <f t="shared" si="1"/>
        <v>0.05</v>
      </c>
      <c r="Y14" s="70">
        <f t="shared" si="1"/>
        <v>0.05</v>
      </c>
      <c r="Z14" s="70">
        <f t="shared" si="1"/>
        <v>0.05</v>
      </c>
      <c r="AA14" s="70">
        <f t="shared" si="1"/>
        <v>0.05</v>
      </c>
      <c r="AC14" s="113">
        <f t="shared" si="2"/>
        <v>0.05</v>
      </c>
      <c r="AD14" s="114">
        <f t="shared" si="3"/>
        <v>0.05</v>
      </c>
      <c r="AE14" s="114">
        <f t="shared" si="4"/>
        <v>1.2000000000000004</v>
      </c>
      <c r="AF14" s="114"/>
      <c r="AH14" s="123"/>
    </row>
    <row r="15" spans="1:36" x14ac:dyDescent="0.2">
      <c r="A15" s="33" t="s">
        <v>35</v>
      </c>
      <c r="B15" s="33" t="s">
        <v>29</v>
      </c>
      <c r="C15" s="45" t="s">
        <v>0</v>
      </c>
      <c r="D15" s="38">
        <f t="shared" si="1"/>
        <v>1</v>
      </c>
      <c r="E15" s="38">
        <f t="shared" si="1"/>
        <v>1</v>
      </c>
      <c r="F15" s="38">
        <f t="shared" si="1"/>
        <v>1</v>
      </c>
      <c r="G15" s="38">
        <f t="shared" si="1"/>
        <v>1</v>
      </c>
      <c r="H15" s="38">
        <f t="shared" si="1"/>
        <v>1</v>
      </c>
      <c r="I15" s="38">
        <f t="shared" si="1"/>
        <v>1</v>
      </c>
      <c r="J15" s="38">
        <f t="shared" si="1"/>
        <v>0.25</v>
      </c>
      <c r="K15" s="38">
        <f t="shared" si="1"/>
        <v>0.25</v>
      </c>
      <c r="L15" s="38">
        <f t="shared" si="1"/>
        <v>0.25</v>
      </c>
      <c r="M15" s="38">
        <f t="shared" si="1"/>
        <v>0.25</v>
      </c>
      <c r="N15" s="38">
        <f t="shared" si="1"/>
        <v>0.25</v>
      </c>
      <c r="O15" s="38">
        <f t="shared" si="1"/>
        <v>0.25</v>
      </c>
      <c r="P15" s="38">
        <f t="shared" si="1"/>
        <v>0.25</v>
      </c>
      <c r="Q15" s="38">
        <f t="shared" si="1"/>
        <v>0.25</v>
      </c>
      <c r="R15" s="38">
        <f t="shared" si="1"/>
        <v>0.25</v>
      </c>
      <c r="S15" s="38">
        <f t="shared" si="1"/>
        <v>0.25</v>
      </c>
      <c r="T15" s="38">
        <f t="shared" si="1"/>
        <v>0.25</v>
      </c>
      <c r="U15" s="38">
        <f t="shared" si="1"/>
        <v>0.25</v>
      </c>
      <c r="V15" s="38">
        <f t="shared" si="1"/>
        <v>0.25</v>
      </c>
      <c r="W15" s="38">
        <f t="shared" si="1"/>
        <v>0.25</v>
      </c>
      <c r="X15" s="38">
        <f t="shared" si="1"/>
        <v>0.25</v>
      </c>
      <c r="Y15" s="38">
        <f t="shared" si="1"/>
        <v>0.25</v>
      </c>
      <c r="Z15" s="38">
        <f t="shared" si="1"/>
        <v>1</v>
      </c>
      <c r="AA15" s="38">
        <f t="shared" si="1"/>
        <v>1</v>
      </c>
      <c r="AC15" s="80">
        <f>MAX(D15:AA15)</f>
        <v>1</v>
      </c>
      <c r="AD15" s="47">
        <f>MIN(D15:AA15)</f>
        <v>0.25</v>
      </c>
      <c r="AE15" s="47">
        <f>SUM(D15:AA15)</f>
        <v>12</v>
      </c>
      <c r="AF15" s="39">
        <f>SUMPRODUCT(AE15:AE17,Notes!$C$49:$C$51)</f>
        <v>5280</v>
      </c>
      <c r="AH15" s="124" t="s">
        <v>159</v>
      </c>
    </row>
    <row r="16" spans="1:36" x14ac:dyDescent="0.2">
      <c r="A16" s="33"/>
      <c r="B16" s="33"/>
      <c r="C16" s="45" t="s">
        <v>1</v>
      </c>
      <c r="D16" s="38">
        <f t="shared" si="1"/>
        <v>1</v>
      </c>
      <c r="E16" s="38">
        <f t="shared" si="1"/>
        <v>1</v>
      </c>
      <c r="F16" s="38">
        <f t="shared" si="1"/>
        <v>1</v>
      </c>
      <c r="G16" s="38">
        <f t="shared" si="1"/>
        <v>1</v>
      </c>
      <c r="H16" s="38">
        <f t="shared" si="1"/>
        <v>1</v>
      </c>
      <c r="I16" s="38">
        <f t="shared" si="1"/>
        <v>1</v>
      </c>
      <c r="J16" s="38">
        <f t="shared" si="1"/>
        <v>0.25</v>
      </c>
      <c r="K16" s="38">
        <f t="shared" si="1"/>
        <v>0.25</v>
      </c>
      <c r="L16" s="38">
        <f t="shared" si="1"/>
        <v>0.25</v>
      </c>
      <c r="M16" s="38">
        <f t="shared" si="1"/>
        <v>0.25</v>
      </c>
      <c r="N16" s="38">
        <f t="shared" si="1"/>
        <v>0.25</v>
      </c>
      <c r="O16" s="38">
        <f t="shared" si="1"/>
        <v>0.25</v>
      </c>
      <c r="P16" s="38">
        <f t="shared" si="1"/>
        <v>0.25</v>
      </c>
      <c r="Q16" s="38">
        <f t="shared" si="1"/>
        <v>0.25</v>
      </c>
      <c r="R16" s="38">
        <f t="shared" si="1"/>
        <v>0.25</v>
      </c>
      <c r="S16" s="38">
        <f t="shared" si="1"/>
        <v>0.25</v>
      </c>
      <c r="T16" s="38">
        <f t="shared" si="1"/>
        <v>0.25</v>
      </c>
      <c r="U16" s="38">
        <f t="shared" si="1"/>
        <v>0.25</v>
      </c>
      <c r="V16" s="38">
        <f t="shared" si="1"/>
        <v>1</v>
      </c>
      <c r="W16" s="38">
        <f t="shared" si="1"/>
        <v>1</v>
      </c>
      <c r="X16" s="38">
        <f t="shared" si="1"/>
        <v>1</v>
      </c>
      <c r="Y16" s="38">
        <f t="shared" si="1"/>
        <v>1</v>
      </c>
      <c r="Z16" s="38">
        <f t="shared" si="1"/>
        <v>1</v>
      </c>
      <c r="AA16" s="38">
        <f t="shared" si="1"/>
        <v>1</v>
      </c>
      <c r="AC16" s="80">
        <f>MAX(D16:AA16)</f>
        <v>1</v>
      </c>
      <c r="AD16" s="47">
        <f>MIN(D16:AA16)</f>
        <v>0.25</v>
      </c>
      <c r="AE16" s="47">
        <f>SUM(D16:AA16)</f>
        <v>15</v>
      </c>
      <c r="AF16" s="47"/>
      <c r="AH16" s="126"/>
    </row>
    <row r="17" spans="1:34" x14ac:dyDescent="0.2">
      <c r="A17" s="33"/>
      <c r="B17" s="33"/>
      <c r="C17" s="45" t="s">
        <v>2</v>
      </c>
      <c r="D17" s="38">
        <f t="shared" si="1"/>
        <v>1</v>
      </c>
      <c r="E17" s="38">
        <f t="shared" si="1"/>
        <v>1</v>
      </c>
      <c r="F17" s="38">
        <f t="shared" si="1"/>
        <v>1</v>
      </c>
      <c r="G17" s="38">
        <f t="shared" si="1"/>
        <v>1</v>
      </c>
      <c r="H17" s="38">
        <f t="shared" si="1"/>
        <v>1</v>
      </c>
      <c r="I17" s="38">
        <f t="shared" si="1"/>
        <v>1</v>
      </c>
      <c r="J17" s="38">
        <f t="shared" si="1"/>
        <v>1</v>
      </c>
      <c r="K17" s="38">
        <f t="shared" si="1"/>
        <v>1</v>
      </c>
      <c r="L17" s="38">
        <f t="shared" si="1"/>
        <v>1</v>
      </c>
      <c r="M17" s="38">
        <f t="shared" si="1"/>
        <v>1</v>
      </c>
      <c r="N17" s="38">
        <f t="shared" si="1"/>
        <v>1</v>
      </c>
      <c r="O17" s="38">
        <f t="shared" si="1"/>
        <v>1</v>
      </c>
      <c r="P17" s="38">
        <f t="shared" si="1"/>
        <v>1</v>
      </c>
      <c r="Q17" s="38">
        <f t="shared" si="1"/>
        <v>1</v>
      </c>
      <c r="R17" s="38">
        <f t="shared" si="1"/>
        <v>1</v>
      </c>
      <c r="S17" s="38">
        <f t="shared" ref="S17:AA17" si="5">S102</f>
        <v>1</v>
      </c>
      <c r="T17" s="38">
        <f t="shared" si="5"/>
        <v>1</v>
      </c>
      <c r="U17" s="38">
        <f t="shared" si="5"/>
        <v>1</v>
      </c>
      <c r="V17" s="38">
        <f t="shared" si="5"/>
        <v>1</v>
      </c>
      <c r="W17" s="38">
        <f t="shared" si="5"/>
        <v>1</v>
      </c>
      <c r="X17" s="38">
        <f t="shared" si="5"/>
        <v>1</v>
      </c>
      <c r="Y17" s="38">
        <f t="shared" si="5"/>
        <v>1</v>
      </c>
      <c r="Z17" s="38">
        <f t="shared" si="5"/>
        <v>1</v>
      </c>
      <c r="AA17" s="38">
        <f t="shared" si="5"/>
        <v>1</v>
      </c>
      <c r="AC17" s="80">
        <f>MAX(D17:AA17)</f>
        <v>1</v>
      </c>
      <c r="AD17" s="47">
        <f>MIN(D17:AA17)</f>
        <v>1</v>
      </c>
      <c r="AE17" s="47">
        <f>SUM(D17:AA17)</f>
        <v>24</v>
      </c>
      <c r="AF17" s="47"/>
      <c r="AH17" s="126"/>
    </row>
    <row r="18" spans="1:34" x14ac:dyDescent="0.2">
      <c r="A18" s="68" t="s">
        <v>25</v>
      </c>
      <c r="B18" s="68" t="s">
        <v>37</v>
      </c>
      <c r="C18" s="78" t="s">
        <v>0</v>
      </c>
      <c r="D18" s="81">
        <f>IF(D15=1,0,1)</f>
        <v>0</v>
      </c>
      <c r="E18" s="81">
        <f t="shared" ref="E18:AA18" si="6">IF(E15=1,0,1)</f>
        <v>0</v>
      </c>
      <c r="F18" s="81">
        <f t="shared" si="6"/>
        <v>0</v>
      </c>
      <c r="G18" s="81">
        <f t="shared" si="6"/>
        <v>0</v>
      </c>
      <c r="H18" s="81">
        <f t="shared" si="6"/>
        <v>0</v>
      </c>
      <c r="I18" s="81">
        <f t="shared" si="6"/>
        <v>0</v>
      </c>
      <c r="J18" s="81">
        <f t="shared" si="6"/>
        <v>1</v>
      </c>
      <c r="K18" s="81">
        <f t="shared" si="6"/>
        <v>1</v>
      </c>
      <c r="L18" s="81">
        <f t="shared" si="6"/>
        <v>1</v>
      </c>
      <c r="M18" s="81">
        <f t="shared" si="6"/>
        <v>1</v>
      </c>
      <c r="N18" s="81">
        <f t="shared" si="6"/>
        <v>1</v>
      </c>
      <c r="O18" s="81">
        <f t="shared" si="6"/>
        <v>1</v>
      </c>
      <c r="P18" s="81">
        <f t="shared" si="6"/>
        <v>1</v>
      </c>
      <c r="Q18" s="81">
        <f t="shared" si="6"/>
        <v>1</v>
      </c>
      <c r="R18" s="81">
        <f t="shared" si="6"/>
        <v>1</v>
      </c>
      <c r="S18" s="81">
        <f t="shared" si="6"/>
        <v>1</v>
      </c>
      <c r="T18" s="81">
        <f t="shared" si="6"/>
        <v>1</v>
      </c>
      <c r="U18" s="81">
        <f t="shared" si="6"/>
        <v>1</v>
      </c>
      <c r="V18" s="81">
        <f t="shared" si="6"/>
        <v>1</v>
      </c>
      <c r="W18" s="81">
        <f t="shared" si="6"/>
        <v>1</v>
      </c>
      <c r="X18" s="81">
        <f t="shared" si="6"/>
        <v>1</v>
      </c>
      <c r="Y18" s="81">
        <f t="shared" si="6"/>
        <v>1</v>
      </c>
      <c r="Z18" s="81">
        <f t="shared" si="6"/>
        <v>0</v>
      </c>
      <c r="AA18" s="81">
        <f t="shared" si="6"/>
        <v>0</v>
      </c>
      <c r="AC18" s="115">
        <f t="shared" ref="AC18:AC20" si="7">MAX(D18:AA18)</f>
        <v>1</v>
      </c>
      <c r="AD18" s="72">
        <f t="shared" ref="AD18:AD20" si="8">MIN(D18:AA18)</f>
        <v>0</v>
      </c>
      <c r="AE18" s="114">
        <f t="shared" ref="AE18:AE20" si="9">SUM(D18:AA18)</f>
        <v>16</v>
      </c>
      <c r="AF18" s="71">
        <f>SUMPRODUCT(AE18:AE20,Notes!$C$49:$C$51)</f>
        <v>4640</v>
      </c>
      <c r="AH18" s="122" t="s">
        <v>161</v>
      </c>
    </row>
    <row r="19" spans="1:34" x14ac:dyDescent="0.2">
      <c r="A19" s="68"/>
      <c r="B19" s="68"/>
      <c r="C19" s="78" t="s">
        <v>1</v>
      </c>
      <c r="D19" s="81">
        <f t="shared" ref="D19:AA20" si="10">IF(D16=1,0,1)</f>
        <v>0</v>
      </c>
      <c r="E19" s="81">
        <f t="shared" si="10"/>
        <v>0</v>
      </c>
      <c r="F19" s="81">
        <f t="shared" si="10"/>
        <v>0</v>
      </c>
      <c r="G19" s="81">
        <f t="shared" si="10"/>
        <v>0</v>
      </c>
      <c r="H19" s="81">
        <f t="shared" si="10"/>
        <v>0</v>
      </c>
      <c r="I19" s="81">
        <f t="shared" si="10"/>
        <v>0</v>
      </c>
      <c r="J19" s="81">
        <f t="shared" si="10"/>
        <v>1</v>
      </c>
      <c r="K19" s="81">
        <f t="shared" si="10"/>
        <v>1</v>
      </c>
      <c r="L19" s="81">
        <f t="shared" si="10"/>
        <v>1</v>
      </c>
      <c r="M19" s="81">
        <f t="shared" si="10"/>
        <v>1</v>
      </c>
      <c r="N19" s="81">
        <f t="shared" si="10"/>
        <v>1</v>
      </c>
      <c r="O19" s="81">
        <f t="shared" si="10"/>
        <v>1</v>
      </c>
      <c r="P19" s="81">
        <f t="shared" si="10"/>
        <v>1</v>
      </c>
      <c r="Q19" s="81">
        <f t="shared" si="10"/>
        <v>1</v>
      </c>
      <c r="R19" s="81">
        <f t="shared" si="10"/>
        <v>1</v>
      </c>
      <c r="S19" s="81">
        <f t="shared" si="10"/>
        <v>1</v>
      </c>
      <c r="T19" s="81">
        <f t="shared" si="10"/>
        <v>1</v>
      </c>
      <c r="U19" s="81">
        <f t="shared" si="10"/>
        <v>1</v>
      </c>
      <c r="V19" s="81">
        <f t="shared" si="10"/>
        <v>0</v>
      </c>
      <c r="W19" s="81">
        <f t="shared" si="10"/>
        <v>0</v>
      </c>
      <c r="X19" s="81">
        <f t="shared" si="10"/>
        <v>0</v>
      </c>
      <c r="Y19" s="81">
        <f t="shared" si="10"/>
        <v>0</v>
      </c>
      <c r="Z19" s="81">
        <f t="shared" si="10"/>
        <v>0</v>
      </c>
      <c r="AA19" s="81">
        <f t="shared" si="10"/>
        <v>0</v>
      </c>
      <c r="AC19" s="115">
        <f t="shared" si="7"/>
        <v>1</v>
      </c>
      <c r="AD19" s="72">
        <f t="shared" si="8"/>
        <v>0</v>
      </c>
      <c r="AE19" s="114">
        <f t="shared" si="9"/>
        <v>12</v>
      </c>
      <c r="AF19" s="114"/>
      <c r="AH19" s="123" t="s">
        <v>160</v>
      </c>
    </row>
    <row r="20" spans="1:34" x14ac:dyDescent="0.2">
      <c r="A20" s="68"/>
      <c r="B20" s="68"/>
      <c r="C20" s="78" t="s">
        <v>2</v>
      </c>
      <c r="D20" s="81">
        <f t="shared" si="10"/>
        <v>0</v>
      </c>
      <c r="E20" s="81">
        <f t="shared" si="10"/>
        <v>0</v>
      </c>
      <c r="F20" s="81">
        <f t="shared" si="10"/>
        <v>0</v>
      </c>
      <c r="G20" s="81">
        <f t="shared" si="10"/>
        <v>0</v>
      </c>
      <c r="H20" s="81">
        <f t="shared" si="10"/>
        <v>0</v>
      </c>
      <c r="I20" s="81">
        <f t="shared" si="10"/>
        <v>0</v>
      </c>
      <c r="J20" s="81">
        <f t="shared" si="10"/>
        <v>0</v>
      </c>
      <c r="K20" s="81">
        <f t="shared" si="10"/>
        <v>0</v>
      </c>
      <c r="L20" s="81">
        <f t="shared" si="10"/>
        <v>0</v>
      </c>
      <c r="M20" s="81">
        <f t="shared" si="10"/>
        <v>0</v>
      </c>
      <c r="N20" s="81">
        <f t="shared" si="10"/>
        <v>0</v>
      </c>
      <c r="O20" s="81">
        <f t="shared" si="10"/>
        <v>0</v>
      </c>
      <c r="P20" s="81">
        <f t="shared" si="10"/>
        <v>0</v>
      </c>
      <c r="Q20" s="81">
        <f t="shared" si="10"/>
        <v>0</v>
      </c>
      <c r="R20" s="81">
        <f t="shared" si="10"/>
        <v>0</v>
      </c>
      <c r="S20" s="81">
        <f t="shared" si="10"/>
        <v>0</v>
      </c>
      <c r="T20" s="81">
        <f t="shared" si="10"/>
        <v>0</v>
      </c>
      <c r="U20" s="81">
        <f t="shared" si="10"/>
        <v>0</v>
      </c>
      <c r="V20" s="81">
        <f t="shared" si="10"/>
        <v>0</v>
      </c>
      <c r="W20" s="81">
        <f t="shared" si="10"/>
        <v>0</v>
      </c>
      <c r="X20" s="81">
        <f t="shared" si="10"/>
        <v>0</v>
      </c>
      <c r="Y20" s="81">
        <f t="shared" si="10"/>
        <v>0</v>
      </c>
      <c r="Z20" s="81">
        <f t="shared" si="10"/>
        <v>0</v>
      </c>
      <c r="AA20" s="81">
        <f t="shared" si="10"/>
        <v>0</v>
      </c>
      <c r="AC20" s="115">
        <f t="shared" si="7"/>
        <v>0</v>
      </c>
      <c r="AD20" s="72">
        <f t="shared" si="8"/>
        <v>0</v>
      </c>
      <c r="AE20" s="114">
        <f t="shared" si="9"/>
        <v>0</v>
      </c>
      <c r="AF20" s="114"/>
      <c r="AH20" s="123"/>
    </row>
    <row r="21" spans="1:34" x14ac:dyDescent="0.2">
      <c r="A21" s="33" t="s">
        <v>26</v>
      </c>
      <c r="B21" s="33" t="s">
        <v>36</v>
      </c>
      <c r="C21" s="45" t="s">
        <v>0</v>
      </c>
      <c r="D21" s="43">
        <f>D103</f>
        <v>80</v>
      </c>
      <c r="E21" s="43">
        <f t="shared" ref="E21:AA21" si="11">E103</f>
        <v>80</v>
      </c>
      <c r="F21" s="43">
        <f t="shared" si="11"/>
        <v>80</v>
      </c>
      <c r="G21" s="43">
        <f t="shared" si="11"/>
        <v>80</v>
      </c>
      <c r="H21" s="43">
        <f t="shared" si="11"/>
        <v>80</v>
      </c>
      <c r="I21" s="43">
        <f t="shared" si="11"/>
        <v>80</v>
      </c>
      <c r="J21" s="43">
        <f t="shared" si="11"/>
        <v>75</v>
      </c>
      <c r="K21" s="43">
        <f t="shared" si="11"/>
        <v>75</v>
      </c>
      <c r="L21" s="43">
        <f t="shared" si="11"/>
        <v>75</v>
      </c>
      <c r="M21" s="43">
        <f t="shared" si="11"/>
        <v>75</v>
      </c>
      <c r="N21" s="43">
        <f t="shared" si="11"/>
        <v>75</v>
      </c>
      <c r="O21" s="43">
        <f t="shared" si="11"/>
        <v>75</v>
      </c>
      <c r="P21" s="43">
        <f t="shared" si="11"/>
        <v>75</v>
      </c>
      <c r="Q21" s="43">
        <f t="shared" si="11"/>
        <v>75</v>
      </c>
      <c r="R21" s="43">
        <f t="shared" si="11"/>
        <v>75</v>
      </c>
      <c r="S21" s="43">
        <f t="shared" si="11"/>
        <v>75</v>
      </c>
      <c r="T21" s="43">
        <f t="shared" si="11"/>
        <v>75</v>
      </c>
      <c r="U21" s="43">
        <f t="shared" si="11"/>
        <v>75</v>
      </c>
      <c r="V21" s="43">
        <f t="shared" si="11"/>
        <v>75</v>
      </c>
      <c r="W21" s="43">
        <f t="shared" si="11"/>
        <v>75</v>
      </c>
      <c r="X21" s="43">
        <f t="shared" si="11"/>
        <v>75</v>
      </c>
      <c r="Y21" s="43">
        <f t="shared" si="11"/>
        <v>75</v>
      </c>
      <c r="Z21" s="43">
        <f t="shared" si="11"/>
        <v>80</v>
      </c>
      <c r="AA21" s="43">
        <f t="shared" si="11"/>
        <v>80</v>
      </c>
      <c r="AC21" s="76">
        <f t="shared" ref="AC21:AC26" si="12">MAX(D21:AA21)</f>
        <v>80</v>
      </c>
      <c r="AD21" s="42">
        <f t="shared" ref="AD21:AD26" si="13">MIN(D21:AA21)</f>
        <v>75</v>
      </c>
      <c r="AE21" s="43">
        <f t="shared" ref="AE21:AE26" si="14">AVERAGE(D21:AA21)</f>
        <v>76.666666666666671</v>
      </c>
      <c r="AF21" s="46"/>
      <c r="AH21" s="125" t="s">
        <v>159</v>
      </c>
    </row>
    <row r="22" spans="1:34" x14ac:dyDescent="0.2">
      <c r="A22" s="33"/>
      <c r="B22" s="33"/>
      <c r="C22" s="45" t="s">
        <v>1</v>
      </c>
      <c r="D22" s="43">
        <f t="shared" ref="D22:AA26" si="15">D104</f>
        <v>80</v>
      </c>
      <c r="E22" s="43">
        <f t="shared" si="15"/>
        <v>80</v>
      </c>
      <c r="F22" s="43">
        <f t="shared" si="15"/>
        <v>80</v>
      </c>
      <c r="G22" s="43">
        <f t="shared" si="15"/>
        <v>80</v>
      </c>
      <c r="H22" s="43">
        <f t="shared" si="15"/>
        <v>80</v>
      </c>
      <c r="I22" s="43">
        <f t="shared" si="15"/>
        <v>80</v>
      </c>
      <c r="J22" s="43">
        <f t="shared" si="15"/>
        <v>75</v>
      </c>
      <c r="K22" s="43">
        <f t="shared" si="15"/>
        <v>75</v>
      </c>
      <c r="L22" s="43">
        <f t="shared" si="15"/>
        <v>75</v>
      </c>
      <c r="M22" s="43">
        <f t="shared" si="15"/>
        <v>75</v>
      </c>
      <c r="N22" s="43">
        <f t="shared" si="15"/>
        <v>75</v>
      </c>
      <c r="O22" s="43">
        <f t="shared" si="15"/>
        <v>75</v>
      </c>
      <c r="P22" s="43">
        <f t="shared" si="15"/>
        <v>75</v>
      </c>
      <c r="Q22" s="43">
        <f t="shared" si="15"/>
        <v>75</v>
      </c>
      <c r="R22" s="43">
        <f t="shared" si="15"/>
        <v>75</v>
      </c>
      <c r="S22" s="43">
        <f t="shared" si="15"/>
        <v>75</v>
      </c>
      <c r="T22" s="43">
        <f t="shared" si="15"/>
        <v>75</v>
      </c>
      <c r="U22" s="43">
        <f t="shared" si="15"/>
        <v>75</v>
      </c>
      <c r="V22" s="43">
        <f t="shared" si="15"/>
        <v>80</v>
      </c>
      <c r="W22" s="43">
        <f t="shared" si="15"/>
        <v>80</v>
      </c>
      <c r="X22" s="43">
        <f t="shared" si="15"/>
        <v>80</v>
      </c>
      <c r="Y22" s="43">
        <f t="shared" si="15"/>
        <v>80</v>
      </c>
      <c r="Z22" s="43">
        <f t="shared" si="15"/>
        <v>80</v>
      </c>
      <c r="AA22" s="43">
        <f t="shared" si="15"/>
        <v>80</v>
      </c>
      <c r="AC22" s="76">
        <f t="shared" si="12"/>
        <v>80</v>
      </c>
      <c r="AD22" s="42">
        <f t="shared" si="13"/>
        <v>75</v>
      </c>
      <c r="AE22" s="43">
        <f t="shared" si="14"/>
        <v>77.5</v>
      </c>
      <c r="AF22" s="46"/>
      <c r="AH22" s="125"/>
    </row>
    <row r="23" spans="1:34" x14ac:dyDescent="0.2">
      <c r="A23" s="33"/>
      <c r="B23" s="33"/>
      <c r="C23" s="45" t="s">
        <v>2</v>
      </c>
      <c r="D23" s="43">
        <f t="shared" si="15"/>
        <v>80</v>
      </c>
      <c r="E23" s="43">
        <f t="shared" si="15"/>
        <v>80</v>
      </c>
      <c r="F23" s="43">
        <f t="shared" si="15"/>
        <v>80</v>
      </c>
      <c r="G23" s="43">
        <f t="shared" si="15"/>
        <v>80</v>
      </c>
      <c r="H23" s="43">
        <f t="shared" si="15"/>
        <v>80</v>
      </c>
      <c r="I23" s="43">
        <f t="shared" si="15"/>
        <v>80</v>
      </c>
      <c r="J23" s="43">
        <f t="shared" si="15"/>
        <v>80</v>
      </c>
      <c r="K23" s="43">
        <f t="shared" si="15"/>
        <v>80</v>
      </c>
      <c r="L23" s="43">
        <f t="shared" si="15"/>
        <v>80</v>
      </c>
      <c r="M23" s="43">
        <f t="shared" si="15"/>
        <v>80</v>
      </c>
      <c r="N23" s="43">
        <f t="shared" si="15"/>
        <v>80</v>
      </c>
      <c r="O23" s="43">
        <f t="shared" si="15"/>
        <v>80</v>
      </c>
      <c r="P23" s="43">
        <f t="shared" si="15"/>
        <v>80</v>
      </c>
      <c r="Q23" s="43">
        <f t="shared" si="15"/>
        <v>80</v>
      </c>
      <c r="R23" s="43">
        <f t="shared" si="15"/>
        <v>80</v>
      </c>
      <c r="S23" s="43">
        <f t="shared" si="15"/>
        <v>80</v>
      </c>
      <c r="T23" s="43">
        <f t="shared" si="15"/>
        <v>80</v>
      </c>
      <c r="U23" s="43">
        <f t="shared" si="15"/>
        <v>80</v>
      </c>
      <c r="V23" s="43">
        <f t="shared" si="15"/>
        <v>80</v>
      </c>
      <c r="W23" s="43">
        <f t="shared" si="15"/>
        <v>80</v>
      </c>
      <c r="X23" s="43">
        <f t="shared" si="15"/>
        <v>80</v>
      </c>
      <c r="Y23" s="43">
        <f t="shared" si="15"/>
        <v>80</v>
      </c>
      <c r="Z23" s="43">
        <f t="shared" si="15"/>
        <v>80</v>
      </c>
      <c r="AA23" s="43">
        <f t="shared" si="15"/>
        <v>80</v>
      </c>
      <c r="AC23" s="76">
        <f t="shared" si="12"/>
        <v>80</v>
      </c>
      <c r="AD23" s="42">
        <f t="shared" si="13"/>
        <v>80</v>
      </c>
      <c r="AE23" s="43">
        <f t="shared" si="14"/>
        <v>80</v>
      </c>
      <c r="AF23" s="46"/>
      <c r="AH23" s="125"/>
    </row>
    <row r="24" spans="1:34" x14ac:dyDescent="0.2">
      <c r="A24" s="68" t="s">
        <v>27</v>
      </c>
      <c r="B24" s="68" t="s">
        <v>36</v>
      </c>
      <c r="C24" s="78" t="s">
        <v>0</v>
      </c>
      <c r="D24" s="71">
        <f t="shared" si="15"/>
        <v>60</v>
      </c>
      <c r="E24" s="71">
        <f t="shared" si="15"/>
        <v>60</v>
      </c>
      <c r="F24" s="71">
        <f t="shared" si="15"/>
        <v>60</v>
      </c>
      <c r="G24" s="71">
        <f t="shared" si="15"/>
        <v>60</v>
      </c>
      <c r="H24" s="71">
        <f t="shared" si="15"/>
        <v>60</v>
      </c>
      <c r="I24" s="71">
        <f t="shared" si="15"/>
        <v>60</v>
      </c>
      <c r="J24" s="71">
        <f t="shared" si="15"/>
        <v>70</v>
      </c>
      <c r="K24" s="71">
        <f t="shared" si="15"/>
        <v>70</v>
      </c>
      <c r="L24" s="71">
        <f t="shared" si="15"/>
        <v>70</v>
      </c>
      <c r="M24" s="71">
        <f t="shared" si="15"/>
        <v>70</v>
      </c>
      <c r="N24" s="71">
        <f t="shared" si="15"/>
        <v>70</v>
      </c>
      <c r="O24" s="71">
        <f t="shared" si="15"/>
        <v>70</v>
      </c>
      <c r="P24" s="71">
        <f t="shared" si="15"/>
        <v>70</v>
      </c>
      <c r="Q24" s="71">
        <f t="shared" si="15"/>
        <v>70</v>
      </c>
      <c r="R24" s="71">
        <f t="shared" si="15"/>
        <v>70</v>
      </c>
      <c r="S24" s="71">
        <f t="shared" si="15"/>
        <v>70</v>
      </c>
      <c r="T24" s="71">
        <f t="shared" si="15"/>
        <v>70</v>
      </c>
      <c r="U24" s="71">
        <f t="shared" si="15"/>
        <v>70</v>
      </c>
      <c r="V24" s="71">
        <f t="shared" si="15"/>
        <v>70</v>
      </c>
      <c r="W24" s="71">
        <f t="shared" si="15"/>
        <v>70</v>
      </c>
      <c r="X24" s="71">
        <f t="shared" si="15"/>
        <v>70</v>
      </c>
      <c r="Y24" s="71">
        <f t="shared" si="15"/>
        <v>70</v>
      </c>
      <c r="Z24" s="71">
        <f t="shared" si="15"/>
        <v>60</v>
      </c>
      <c r="AA24" s="71">
        <f t="shared" si="15"/>
        <v>60</v>
      </c>
      <c r="AC24" s="115">
        <f t="shared" si="12"/>
        <v>70</v>
      </c>
      <c r="AD24" s="72">
        <f t="shared" si="13"/>
        <v>60</v>
      </c>
      <c r="AE24" s="72">
        <f t="shared" si="14"/>
        <v>66.666666666666671</v>
      </c>
      <c r="AF24" s="114"/>
      <c r="AH24" s="123" t="s">
        <v>159</v>
      </c>
    </row>
    <row r="25" spans="1:34" x14ac:dyDescent="0.2">
      <c r="A25" s="68"/>
      <c r="B25" s="68"/>
      <c r="C25" s="78" t="s">
        <v>1</v>
      </c>
      <c r="D25" s="71">
        <f t="shared" si="15"/>
        <v>60</v>
      </c>
      <c r="E25" s="71">
        <f t="shared" si="15"/>
        <v>60</v>
      </c>
      <c r="F25" s="71">
        <f t="shared" si="15"/>
        <v>60</v>
      </c>
      <c r="G25" s="71">
        <f t="shared" si="15"/>
        <v>60</v>
      </c>
      <c r="H25" s="71">
        <f t="shared" si="15"/>
        <v>60</v>
      </c>
      <c r="I25" s="71">
        <f t="shared" si="15"/>
        <v>60</v>
      </c>
      <c r="J25" s="71">
        <f t="shared" si="15"/>
        <v>70</v>
      </c>
      <c r="K25" s="71">
        <f t="shared" si="15"/>
        <v>70</v>
      </c>
      <c r="L25" s="71">
        <f t="shared" si="15"/>
        <v>70</v>
      </c>
      <c r="M25" s="71">
        <f t="shared" si="15"/>
        <v>70</v>
      </c>
      <c r="N25" s="71">
        <f t="shared" si="15"/>
        <v>70</v>
      </c>
      <c r="O25" s="71">
        <f t="shared" si="15"/>
        <v>70</v>
      </c>
      <c r="P25" s="71">
        <f t="shared" si="15"/>
        <v>70</v>
      </c>
      <c r="Q25" s="71">
        <f t="shared" si="15"/>
        <v>70</v>
      </c>
      <c r="R25" s="71">
        <f t="shared" si="15"/>
        <v>70</v>
      </c>
      <c r="S25" s="71">
        <f t="shared" si="15"/>
        <v>70</v>
      </c>
      <c r="T25" s="71">
        <f t="shared" si="15"/>
        <v>70</v>
      </c>
      <c r="U25" s="71">
        <f t="shared" si="15"/>
        <v>70</v>
      </c>
      <c r="V25" s="71">
        <f t="shared" si="15"/>
        <v>70</v>
      </c>
      <c r="W25" s="71">
        <f t="shared" si="15"/>
        <v>60</v>
      </c>
      <c r="X25" s="71">
        <f t="shared" si="15"/>
        <v>60</v>
      </c>
      <c r="Y25" s="71">
        <f t="shared" si="15"/>
        <v>60</v>
      </c>
      <c r="Z25" s="71">
        <f t="shared" si="15"/>
        <v>60</v>
      </c>
      <c r="AA25" s="71">
        <f t="shared" si="15"/>
        <v>60</v>
      </c>
      <c r="AC25" s="115">
        <f t="shared" si="12"/>
        <v>70</v>
      </c>
      <c r="AD25" s="72">
        <f t="shared" si="13"/>
        <v>60</v>
      </c>
      <c r="AE25" s="72">
        <f t="shared" si="14"/>
        <v>65.416666666666671</v>
      </c>
      <c r="AF25" s="114"/>
      <c r="AH25" s="123"/>
    </row>
    <row r="26" spans="1:34" x14ac:dyDescent="0.2">
      <c r="A26" s="68"/>
      <c r="B26" s="68"/>
      <c r="C26" s="78" t="s">
        <v>2</v>
      </c>
      <c r="D26" s="72">
        <f t="shared" si="15"/>
        <v>60</v>
      </c>
      <c r="E26" s="72">
        <f t="shared" si="15"/>
        <v>60</v>
      </c>
      <c r="F26" s="72">
        <f t="shared" si="15"/>
        <v>60</v>
      </c>
      <c r="G26" s="72">
        <f t="shared" si="15"/>
        <v>60</v>
      </c>
      <c r="H26" s="72">
        <f t="shared" si="15"/>
        <v>60</v>
      </c>
      <c r="I26" s="72">
        <f t="shared" si="15"/>
        <v>60</v>
      </c>
      <c r="J26" s="72">
        <f t="shared" si="15"/>
        <v>60</v>
      </c>
      <c r="K26" s="72">
        <f t="shared" si="15"/>
        <v>60</v>
      </c>
      <c r="L26" s="72">
        <f t="shared" si="15"/>
        <v>60</v>
      </c>
      <c r="M26" s="72">
        <f t="shared" si="15"/>
        <v>60</v>
      </c>
      <c r="N26" s="72">
        <f t="shared" si="15"/>
        <v>60</v>
      </c>
      <c r="O26" s="72">
        <f t="shared" si="15"/>
        <v>60</v>
      </c>
      <c r="P26" s="72">
        <f t="shared" si="15"/>
        <v>60</v>
      </c>
      <c r="Q26" s="72">
        <f t="shared" si="15"/>
        <v>60</v>
      </c>
      <c r="R26" s="72">
        <f t="shared" si="15"/>
        <v>60</v>
      </c>
      <c r="S26" s="72">
        <f t="shared" si="15"/>
        <v>60</v>
      </c>
      <c r="T26" s="72">
        <f t="shared" si="15"/>
        <v>60</v>
      </c>
      <c r="U26" s="72">
        <f t="shared" si="15"/>
        <v>60</v>
      </c>
      <c r="V26" s="72">
        <f t="shared" si="15"/>
        <v>60</v>
      </c>
      <c r="W26" s="72">
        <f t="shared" si="15"/>
        <v>60</v>
      </c>
      <c r="X26" s="72">
        <f t="shared" si="15"/>
        <v>60</v>
      </c>
      <c r="Y26" s="72">
        <f t="shared" si="15"/>
        <v>60</v>
      </c>
      <c r="Z26" s="72">
        <f t="shared" si="15"/>
        <v>60</v>
      </c>
      <c r="AA26" s="72">
        <f t="shared" si="15"/>
        <v>60</v>
      </c>
      <c r="AC26" s="115">
        <f t="shared" si="12"/>
        <v>60</v>
      </c>
      <c r="AD26" s="72">
        <f t="shared" si="13"/>
        <v>60</v>
      </c>
      <c r="AE26" s="72">
        <f t="shared" si="14"/>
        <v>60</v>
      </c>
      <c r="AF26" s="114"/>
      <c r="AH26" s="123"/>
    </row>
    <row r="27" spans="1:34" x14ac:dyDescent="0.2">
      <c r="A27" s="33" t="s">
        <v>33</v>
      </c>
      <c r="B27" s="33" t="s">
        <v>29</v>
      </c>
      <c r="C27" s="45" t="s">
        <v>0</v>
      </c>
      <c r="D27" s="38">
        <f>D71</f>
        <v>0.05</v>
      </c>
      <c r="E27" s="38">
        <f t="shared" ref="E27:AA27" si="16">E71</f>
        <v>0.05</v>
      </c>
      <c r="F27" s="38">
        <f t="shared" si="16"/>
        <v>0.05</v>
      </c>
      <c r="G27" s="38">
        <f t="shared" si="16"/>
        <v>0.05</v>
      </c>
      <c r="H27" s="38">
        <f t="shared" si="16"/>
        <v>0.05</v>
      </c>
      <c r="I27" s="38">
        <f t="shared" si="16"/>
        <v>0.08</v>
      </c>
      <c r="J27" s="38">
        <f t="shared" si="16"/>
        <v>7.0000000000000007E-2</v>
      </c>
      <c r="K27" s="38">
        <f t="shared" si="16"/>
        <v>0.19</v>
      </c>
      <c r="L27" s="38">
        <f t="shared" si="16"/>
        <v>0.35</v>
      </c>
      <c r="M27" s="38">
        <f t="shared" si="16"/>
        <v>0.38</v>
      </c>
      <c r="N27" s="38">
        <f t="shared" si="16"/>
        <v>0.39</v>
      </c>
      <c r="O27" s="38">
        <f t="shared" si="16"/>
        <v>0.47</v>
      </c>
      <c r="P27" s="38">
        <f t="shared" si="16"/>
        <v>0.56999999999999995</v>
      </c>
      <c r="Q27" s="38">
        <f t="shared" si="16"/>
        <v>0.54</v>
      </c>
      <c r="R27" s="38">
        <f t="shared" si="16"/>
        <v>0.34</v>
      </c>
      <c r="S27" s="38">
        <f t="shared" si="16"/>
        <v>0.33</v>
      </c>
      <c r="T27" s="38">
        <f t="shared" si="16"/>
        <v>0.44</v>
      </c>
      <c r="U27" s="38">
        <f t="shared" si="16"/>
        <v>0.26</v>
      </c>
      <c r="V27" s="38">
        <f t="shared" si="16"/>
        <v>0.21</v>
      </c>
      <c r="W27" s="38">
        <f t="shared" si="16"/>
        <v>0.15</v>
      </c>
      <c r="X27" s="38">
        <f t="shared" si="16"/>
        <v>0.17</v>
      </c>
      <c r="Y27" s="38">
        <f t="shared" si="16"/>
        <v>0.08</v>
      </c>
      <c r="Z27" s="38">
        <f t="shared" si="16"/>
        <v>0.05</v>
      </c>
      <c r="AA27" s="38">
        <f t="shared" si="16"/>
        <v>0.05</v>
      </c>
      <c r="AC27" s="75">
        <f t="shared" ref="AC27:AC29" si="17">MAX(D27:AA27)</f>
        <v>0.56999999999999995</v>
      </c>
      <c r="AD27" s="46">
        <f t="shared" ref="AD27:AD29" si="18">MIN(D27:AA27)</f>
        <v>0.05</v>
      </c>
      <c r="AE27" s="46">
        <f t="shared" ref="AE27:AE29" si="19">SUM(D27:AA27)</f>
        <v>5.3699999999999992</v>
      </c>
      <c r="AF27" s="39">
        <f>SUMPRODUCT(AE27:AE29,Notes!$C$49:$C$51)</f>
        <v>1551.0499999999997</v>
      </c>
      <c r="AH27" s="124" t="s">
        <v>165</v>
      </c>
    </row>
    <row r="28" spans="1:34" x14ac:dyDescent="0.2">
      <c r="A28" s="33"/>
      <c r="B28" s="33"/>
      <c r="C28" s="45" t="s">
        <v>1</v>
      </c>
      <c r="D28" s="38">
        <f t="shared" ref="D28:AA32" si="20">D72</f>
        <v>0.05</v>
      </c>
      <c r="E28" s="38">
        <f t="shared" si="20"/>
        <v>0.05</v>
      </c>
      <c r="F28" s="38">
        <f t="shared" si="20"/>
        <v>0.05</v>
      </c>
      <c r="G28" s="38">
        <f t="shared" si="20"/>
        <v>0.05</v>
      </c>
      <c r="H28" s="38">
        <f t="shared" si="20"/>
        <v>0.05</v>
      </c>
      <c r="I28" s="38">
        <f t="shared" si="20"/>
        <v>0.08</v>
      </c>
      <c r="J28" s="38">
        <f t="shared" si="20"/>
        <v>7.0000000000000007E-2</v>
      </c>
      <c r="K28" s="38">
        <f t="shared" si="20"/>
        <v>0.11</v>
      </c>
      <c r="L28" s="38">
        <f t="shared" si="20"/>
        <v>0.15</v>
      </c>
      <c r="M28" s="38">
        <f t="shared" si="20"/>
        <v>0.21</v>
      </c>
      <c r="N28" s="38">
        <f t="shared" si="20"/>
        <v>0.19</v>
      </c>
      <c r="O28" s="38">
        <f t="shared" si="20"/>
        <v>0.23</v>
      </c>
      <c r="P28" s="38">
        <f t="shared" si="20"/>
        <v>0.2</v>
      </c>
      <c r="Q28" s="38">
        <f t="shared" si="20"/>
        <v>0.19</v>
      </c>
      <c r="R28" s="38">
        <f t="shared" si="20"/>
        <v>0.15</v>
      </c>
      <c r="S28" s="38">
        <f t="shared" si="20"/>
        <v>0.12</v>
      </c>
      <c r="T28" s="38">
        <f t="shared" si="20"/>
        <v>0.14000000000000001</v>
      </c>
      <c r="U28" s="38">
        <f t="shared" si="20"/>
        <v>7.0000000000000007E-2</v>
      </c>
      <c r="V28" s="38">
        <f t="shared" si="20"/>
        <v>7.0000000000000007E-2</v>
      </c>
      <c r="W28" s="38">
        <f t="shared" si="20"/>
        <v>7.0000000000000007E-2</v>
      </c>
      <c r="X28" s="38">
        <f t="shared" si="20"/>
        <v>7.0000000000000007E-2</v>
      </c>
      <c r="Y28" s="38">
        <f t="shared" si="20"/>
        <v>0.09</v>
      </c>
      <c r="Z28" s="38">
        <f t="shared" si="20"/>
        <v>0.05</v>
      </c>
      <c r="AA28" s="38">
        <f t="shared" si="20"/>
        <v>0.05</v>
      </c>
      <c r="AC28" s="75">
        <f t="shared" si="17"/>
        <v>0.23</v>
      </c>
      <c r="AD28" s="46">
        <f t="shared" si="18"/>
        <v>0.05</v>
      </c>
      <c r="AE28" s="46">
        <f t="shared" si="19"/>
        <v>2.5599999999999987</v>
      </c>
      <c r="AF28" s="46"/>
      <c r="AH28" s="125"/>
    </row>
    <row r="29" spans="1:34" x14ac:dyDescent="0.2">
      <c r="A29" s="33"/>
      <c r="B29" s="33"/>
      <c r="C29" s="45" t="s">
        <v>2</v>
      </c>
      <c r="D29" s="38">
        <f t="shared" si="20"/>
        <v>0.04</v>
      </c>
      <c r="E29" s="38">
        <f t="shared" si="20"/>
        <v>0.04</v>
      </c>
      <c r="F29" s="38">
        <f t="shared" si="20"/>
        <v>0.04</v>
      </c>
      <c r="G29" s="38">
        <f t="shared" si="20"/>
        <v>0.04</v>
      </c>
      <c r="H29" s="38">
        <f t="shared" si="20"/>
        <v>0.04</v>
      </c>
      <c r="I29" s="38">
        <f t="shared" si="20"/>
        <v>7.0000000000000007E-2</v>
      </c>
      <c r="J29" s="38">
        <f t="shared" si="20"/>
        <v>0.04</v>
      </c>
      <c r="K29" s="38">
        <f t="shared" si="20"/>
        <v>0.04</v>
      </c>
      <c r="L29" s="38">
        <f t="shared" si="20"/>
        <v>0.04</v>
      </c>
      <c r="M29" s="38">
        <f t="shared" si="20"/>
        <v>0.04</v>
      </c>
      <c r="N29" s="38">
        <f t="shared" si="20"/>
        <v>0.04</v>
      </c>
      <c r="O29" s="38">
        <f t="shared" si="20"/>
        <v>0.06</v>
      </c>
      <c r="P29" s="38">
        <f t="shared" si="20"/>
        <v>0.06</v>
      </c>
      <c r="Q29" s="38">
        <f t="shared" si="20"/>
        <v>0.09</v>
      </c>
      <c r="R29" s="38">
        <f t="shared" si="20"/>
        <v>0.06</v>
      </c>
      <c r="S29" s="38">
        <f t="shared" si="20"/>
        <v>0.04</v>
      </c>
      <c r="T29" s="38">
        <f t="shared" si="20"/>
        <v>0.04</v>
      </c>
      <c r="U29" s="38">
        <f t="shared" si="20"/>
        <v>0.04</v>
      </c>
      <c r="V29" s="38">
        <f t="shared" si="20"/>
        <v>0.04</v>
      </c>
      <c r="W29" s="38">
        <f t="shared" si="20"/>
        <v>0.04</v>
      </c>
      <c r="X29" s="38">
        <f t="shared" si="20"/>
        <v>0.04</v>
      </c>
      <c r="Y29" s="38">
        <f t="shared" si="20"/>
        <v>7.0000000000000007E-2</v>
      </c>
      <c r="Z29" s="38">
        <f t="shared" si="20"/>
        <v>0.04</v>
      </c>
      <c r="AA29" s="38">
        <f t="shared" si="20"/>
        <v>0.04</v>
      </c>
      <c r="AC29" s="75">
        <f t="shared" si="17"/>
        <v>0.09</v>
      </c>
      <c r="AD29" s="46">
        <f t="shared" si="18"/>
        <v>0.04</v>
      </c>
      <c r="AE29" s="46">
        <f t="shared" si="19"/>
        <v>1.1300000000000001</v>
      </c>
      <c r="AF29" s="46"/>
      <c r="AH29" s="125"/>
    </row>
    <row r="30" spans="1:34" x14ac:dyDescent="0.2">
      <c r="A30" s="68" t="s">
        <v>28</v>
      </c>
      <c r="B30" s="68" t="s">
        <v>36</v>
      </c>
      <c r="C30" s="78" t="s">
        <v>0</v>
      </c>
      <c r="D30" s="73">
        <f t="shared" si="20"/>
        <v>135</v>
      </c>
      <c r="E30" s="73">
        <f t="shared" si="20"/>
        <v>135</v>
      </c>
      <c r="F30" s="73">
        <f t="shared" si="20"/>
        <v>135</v>
      </c>
      <c r="G30" s="73">
        <f t="shared" si="20"/>
        <v>135</v>
      </c>
      <c r="H30" s="73">
        <f t="shared" si="20"/>
        <v>135</v>
      </c>
      <c r="I30" s="73">
        <f t="shared" si="20"/>
        <v>135</v>
      </c>
      <c r="J30" s="73">
        <f t="shared" si="20"/>
        <v>135</v>
      </c>
      <c r="K30" s="73">
        <f t="shared" si="20"/>
        <v>135</v>
      </c>
      <c r="L30" s="73">
        <f t="shared" si="20"/>
        <v>135</v>
      </c>
      <c r="M30" s="73">
        <f t="shared" si="20"/>
        <v>135</v>
      </c>
      <c r="N30" s="73">
        <f t="shared" si="20"/>
        <v>135</v>
      </c>
      <c r="O30" s="73">
        <f t="shared" si="20"/>
        <v>135</v>
      </c>
      <c r="P30" s="73">
        <f t="shared" si="20"/>
        <v>135</v>
      </c>
      <c r="Q30" s="73">
        <f t="shared" si="20"/>
        <v>135</v>
      </c>
      <c r="R30" s="73">
        <f t="shared" si="20"/>
        <v>135</v>
      </c>
      <c r="S30" s="73">
        <f t="shared" si="20"/>
        <v>135</v>
      </c>
      <c r="T30" s="73">
        <f t="shared" si="20"/>
        <v>135</v>
      </c>
      <c r="U30" s="73">
        <f t="shared" si="20"/>
        <v>135</v>
      </c>
      <c r="V30" s="73">
        <f t="shared" si="20"/>
        <v>135</v>
      </c>
      <c r="W30" s="73">
        <f t="shared" si="20"/>
        <v>135</v>
      </c>
      <c r="X30" s="73">
        <f t="shared" si="20"/>
        <v>135</v>
      </c>
      <c r="Y30" s="73">
        <f t="shared" si="20"/>
        <v>135</v>
      </c>
      <c r="Z30" s="73">
        <f t="shared" si="20"/>
        <v>135</v>
      </c>
      <c r="AA30" s="73">
        <f t="shared" si="20"/>
        <v>135</v>
      </c>
      <c r="AC30" s="115">
        <f>MAX(D30:AA30)</f>
        <v>135</v>
      </c>
      <c r="AD30" s="72">
        <f>MIN(D30:AA30)</f>
        <v>135</v>
      </c>
      <c r="AE30" s="72">
        <f>AVERAGE(D30:AA30)</f>
        <v>135</v>
      </c>
      <c r="AF30" s="114"/>
      <c r="AH30" s="123" t="s">
        <v>166</v>
      </c>
    </row>
    <row r="31" spans="1:34" x14ac:dyDescent="0.2">
      <c r="A31" s="68"/>
      <c r="B31" s="68"/>
      <c r="C31" s="78" t="s">
        <v>1</v>
      </c>
      <c r="D31" s="73">
        <f t="shared" si="20"/>
        <v>135</v>
      </c>
      <c r="E31" s="73">
        <f t="shared" si="20"/>
        <v>135</v>
      </c>
      <c r="F31" s="73">
        <f t="shared" si="20"/>
        <v>135</v>
      </c>
      <c r="G31" s="73">
        <f t="shared" si="20"/>
        <v>135</v>
      </c>
      <c r="H31" s="73">
        <f t="shared" si="20"/>
        <v>135</v>
      </c>
      <c r="I31" s="73">
        <f t="shared" si="20"/>
        <v>135</v>
      </c>
      <c r="J31" s="73">
        <f t="shared" si="20"/>
        <v>135</v>
      </c>
      <c r="K31" s="73">
        <f t="shared" si="20"/>
        <v>135</v>
      </c>
      <c r="L31" s="73">
        <f t="shared" si="20"/>
        <v>135</v>
      </c>
      <c r="M31" s="73">
        <f t="shared" si="20"/>
        <v>135</v>
      </c>
      <c r="N31" s="73">
        <f t="shared" si="20"/>
        <v>135</v>
      </c>
      <c r="O31" s="73">
        <f t="shared" si="20"/>
        <v>135</v>
      </c>
      <c r="P31" s="73">
        <f t="shared" si="20"/>
        <v>135</v>
      </c>
      <c r="Q31" s="73">
        <f t="shared" si="20"/>
        <v>135</v>
      </c>
      <c r="R31" s="73">
        <f t="shared" si="20"/>
        <v>135</v>
      </c>
      <c r="S31" s="73">
        <f t="shared" si="20"/>
        <v>135</v>
      </c>
      <c r="T31" s="73">
        <f t="shared" si="20"/>
        <v>135</v>
      </c>
      <c r="U31" s="73">
        <f t="shared" si="20"/>
        <v>135</v>
      </c>
      <c r="V31" s="73">
        <f t="shared" si="20"/>
        <v>135</v>
      </c>
      <c r="W31" s="73">
        <f t="shared" si="20"/>
        <v>135</v>
      </c>
      <c r="X31" s="73">
        <f t="shared" si="20"/>
        <v>135</v>
      </c>
      <c r="Y31" s="73">
        <f t="shared" si="20"/>
        <v>135</v>
      </c>
      <c r="Z31" s="73">
        <f t="shared" si="20"/>
        <v>135</v>
      </c>
      <c r="AA31" s="73">
        <f t="shared" si="20"/>
        <v>135</v>
      </c>
      <c r="AC31" s="115">
        <f>MAX(D31:AA31)</f>
        <v>135</v>
      </c>
      <c r="AD31" s="72">
        <f>MIN(D31:AA31)</f>
        <v>135</v>
      </c>
      <c r="AE31" s="72">
        <f>AVERAGE(D31:AA31)</f>
        <v>135</v>
      </c>
      <c r="AF31" s="114"/>
      <c r="AH31" s="123"/>
    </row>
    <row r="32" spans="1:34" x14ac:dyDescent="0.2">
      <c r="A32" s="68"/>
      <c r="B32" s="68"/>
      <c r="C32" s="78" t="s">
        <v>2</v>
      </c>
      <c r="D32" s="73">
        <f t="shared" si="20"/>
        <v>135</v>
      </c>
      <c r="E32" s="73">
        <f t="shared" si="20"/>
        <v>135</v>
      </c>
      <c r="F32" s="73">
        <f t="shared" si="20"/>
        <v>135</v>
      </c>
      <c r="G32" s="73">
        <f t="shared" si="20"/>
        <v>135</v>
      </c>
      <c r="H32" s="73">
        <f t="shared" si="20"/>
        <v>135</v>
      </c>
      <c r="I32" s="73">
        <f t="shared" si="20"/>
        <v>135</v>
      </c>
      <c r="J32" s="73">
        <f t="shared" si="20"/>
        <v>135</v>
      </c>
      <c r="K32" s="73">
        <f t="shared" si="20"/>
        <v>135</v>
      </c>
      <c r="L32" s="73">
        <f t="shared" si="20"/>
        <v>135</v>
      </c>
      <c r="M32" s="73">
        <f t="shared" si="20"/>
        <v>135</v>
      </c>
      <c r="N32" s="73">
        <f t="shared" si="20"/>
        <v>135</v>
      </c>
      <c r="O32" s="73">
        <f t="shared" si="20"/>
        <v>135</v>
      </c>
      <c r="P32" s="73">
        <f t="shared" si="20"/>
        <v>135</v>
      </c>
      <c r="Q32" s="73">
        <f t="shared" si="20"/>
        <v>135</v>
      </c>
      <c r="R32" s="73">
        <f t="shared" si="20"/>
        <v>135</v>
      </c>
      <c r="S32" s="73">
        <f t="shared" si="20"/>
        <v>135</v>
      </c>
      <c r="T32" s="73">
        <f t="shared" si="20"/>
        <v>135</v>
      </c>
      <c r="U32" s="73">
        <f t="shared" si="20"/>
        <v>135</v>
      </c>
      <c r="V32" s="73">
        <f t="shared" si="20"/>
        <v>135</v>
      </c>
      <c r="W32" s="73">
        <f t="shared" si="20"/>
        <v>135</v>
      </c>
      <c r="X32" s="73">
        <f t="shared" si="20"/>
        <v>135</v>
      </c>
      <c r="Y32" s="73">
        <f t="shared" si="20"/>
        <v>135</v>
      </c>
      <c r="Z32" s="73">
        <f t="shared" si="20"/>
        <v>135</v>
      </c>
      <c r="AA32" s="73">
        <f t="shared" si="20"/>
        <v>135</v>
      </c>
      <c r="AC32" s="115">
        <f>MAX(D32:AA32)</f>
        <v>135</v>
      </c>
      <c r="AD32" s="72">
        <f>MIN(D32:AA32)</f>
        <v>135</v>
      </c>
      <c r="AE32" s="72">
        <f>AVERAGE(D32:AA32)</f>
        <v>135</v>
      </c>
      <c r="AF32" s="114"/>
      <c r="AH32" s="123"/>
    </row>
    <row r="33" spans="1:36" x14ac:dyDescent="0.2">
      <c r="A33" s="33" t="s">
        <v>40</v>
      </c>
      <c r="B33" s="33" t="s">
        <v>29</v>
      </c>
      <c r="C33" s="45" t="s">
        <v>0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8">
        <v>1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1</v>
      </c>
      <c r="AA33" s="38">
        <v>1</v>
      </c>
      <c r="AC33" s="75">
        <f t="shared" ref="AC33:AC38" si="21">MAX(D33:AA33)</f>
        <v>1</v>
      </c>
      <c r="AD33" s="46">
        <f t="shared" ref="AD33:AD38" si="22">MIN(D33:AA33)</f>
        <v>1</v>
      </c>
      <c r="AE33" s="46">
        <f t="shared" ref="AE33:AE38" si="23">SUM(D33:AA33)</f>
        <v>24</v>
      </c>
      <c r="AF33" s="39">
        <f>SUMPRODUCT(AE33:AE35,Notes!$C$49:$C$51)</f>
        <v>8760</v>
      </c>
      <c r="AH33" s="124" t="s">
        <v>167</v>
      </c>
    </row>
    <row r="34" spans="1:36" x14ac:dyDescent="0.2">
      <c r="A34" s="33"/>
      <c r="B34" s="33"/>
      <c r="C34" s="45" t="s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C34" s="75">
        <f t="shared" si="21"/>
        <v>1</v>
      </c>
      <c r="AD34" s="46">
        <f t="shared" si="22"/>
        <v>1</v>
      </c>
      <c r="AE34" s="46">
        <f t="shared" si="23"/>
        <v>24</v>
      </c>
      <c r="AF34" s="46"/>
      <c r="AH34" s="125" t="s">
        <v>168</v>
      </c>
    </row>
    <row r="35" spans="1:36" x14ac:dyDescent="0.2">
      <c r="A35" s="33"/>
      <c r="B35" s="33"/>
      <c r="C35" s="45" t="s">
        <v>2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C35" s="75">
        <f t="shared" si="21"/>
        <v>1</v>
      </c>
      <c r="AD35" s="46">
        <f t="shared" si="22"/>
        <v>1</v>
      </c>
      <c r="AE35" s="46">
        <f t="shared" si="23"/>
        <v>24</v>
      </c>
      <c r="AF35" s="46"/>
      <c r="AH35" s="125"/>
    </row>
    <row r="36" spans="1:36" x14ac:dyDescent="0.2">
      <c r="A36" s="68" t="s">
        <v>39</v>
      </c>
      <c r="B36" s="68" t="s">
        <v>29</v>
      </c>
      <c r="C36" s="78" t="s">
        <v>0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0">
        <v>1</v>
      </c>
      <c r="Q36" s="70">
        <v>1</v>
      </c>
      <c r="R36" s="70">
        <v>1</v>
      </c>
      <c r="S36" s="70">
        <v>1</v>
      </c>
      <c r="T36" s="70">
        <v>1</v>
      </c>
      <c r="U36" s="70">
        <v>1</v>
      </c>
      <c r="V36" s="70">
        <v>1</v>
      </c>
      <c r="W36" s="70">
        <v>1</v>
      </c>
      <c r="X36" s="70">
        <v>1</v>
      </c>
      <c r="Y36" s="70">
        <v>1</v>
      </c>
      <c r="Z36" s="70">
        <v>1</v>
      </c>
      <c r="AA36" s="70">
        <v>1</v>
      </c>
      <c r="AC36" s="113">
        <f t="shared" si="21"/>
        <v>1</v>
      </c>
      <c r="AD36" s="114">
        <f t="shared" si="22"/>
        <v>1</v>
      </c>
      <c r="AE36" s="114">
        <f t="shared" si="23"/>
        <v>24</v>
      </c>
      <c r="AF36" s="71">
        <f>SUMPRODUCT(AE36:AE38,Notes!$C$49:$C$51)</f>
        <v>8760</v>
      </c>
      <c r="AH36" s="122" t="s">
        <v>167</v>
      </c>
    </row>
    <row r="37" spans="1:36" x14ac:dyDescent="0.2">
      <c r="A37" s="68"/>
      <c r="B37" s="68"/>
      <c r="C37" s="78" t="s">
        <v>1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>
        <v>1</v>
      </c>
      <c r="S37" s="70">
        <v>1</v>
      </c>
      <c r="T37" s="70">
        <v>1</v>
      </c>
      <c r="U37" s="70">
        <v>1</v>
      </c>
      <c r="V37" s="70">
        <v>1</v>
      </c>
      <c r="W37" s="70">
        <v>1</v>
      </c>
      <c r="X37" s="70">
        <v>1</v>
      </c>
      <c r="Y37" s="70">
        <v>1</v>
      </c>
      <c r="Z37" s="70">
        <v>1</v>
      </c>
      <c r="AA37" s="70">
        <v>1</v>
      </c>
      <c r="AC37" s="113">
        <f t="shared" si="21"/>
        <v>1</v>
      </c>
      <c r="AD37" s="114">
        <f t="shared" si="22"/>
        <v>1</v>
      </c>
      <c r="AE37" s="114">
        <f t="shared" si="23"/>
        <v>24</v>
      </c>
      <c r="AF37" s="114"/>
      <c r="AH37" s="123" t="s">
        <v>168</v>
      </c>
    </row>
    <row r="38" spans="1:36" x14ac:dyDescent="0.2">
      <c r="A38" s="68"/>
      <c r="B38" s="68"/>
      <c r="C38" s="78" t="s">
        <v>2</v>
      </c>
      <c r="D38" s="70">
        <v>1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1</v>
      </c>
      <c r="T38" s="70">
        <v>1</v>
      </c>
      <c r="U38" s="70">
        <v>1</v>
      </c>
      <c r="V38" s="70">
        <v>1</v>
      </c>
      <c r="W38" s="70">
        <v>1</v>
      </c>
      <c r="X38" s="70">
        <v>1</v>
      </c>
      <c r="Y38" s="70">
        <v>1</v>
      </c>
      <c r="Z38" s="70">
        <v>1</v>
      </c>
      <c r="AA38" s="70">
        <v>1</v>
      </c>
      <c r="AC38" s="113">
        <f t="shared" si="21"/>
        <v>1</v>
      </c>
      <c r="AD38" s="114">
        <f t="shared" si="22"/>
        <v>1</v>
      </c>
      <c r="AE38" s="114">
        <f t="shared" si="23"/>
        <v>24</v>
      </c>
      <c r="AF38" s="114"/>
      <c r="AH38" s="123"/>
    </row>
    <row r="39" spans="1:36" x14ac:dyDescent="0.2">
      <c r="A39" s="33" t="s">
        <v>34</v>
      </c>
      <c r="B39" s="33" t="s">
        <v>29</v>
      </c>
      <c r="C39" s="45" t="s">
        <v>0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  <c r="Z39" s="38">
        <v>1</v>
      </c>
      <c r="AA39" s="38">
        <v>1</v>
      </c>
      <c r="AC39" s="75">
        <f>MAX(D39:AA39)</f>
        <v>1</v>
      </c>
      <c r="AD39" s="46">
        <f>MIN(D39:AA39)</f>
        <v>1</v>
      </c>
      <c r="AE39" s="46">
        <f>SUM(D39:AA39)</f>
        <v>24</v>
      </c>
      <c r="AF39" s="39">
        <f>SUMPRODUCT(AE39:AE41,Notes!$C$49:$C$51)</f>
        <v>8760</v>
      </c>
      <c r="AH39" s="124" t="s">
        <v>167</v>
      </c>
    </row>
    <row r="40" spans="1:36" x14ac:dyDescent="0.2">
      <c r="A40" s="33"/>
      <c r="B40" s="33"/>
      <c r="C40" s="45" t="s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C40" s="75">
        <f>MAX(D40:AA40)</f>
        <v>1</v>
      </c>
      <c r="AD40" s="46">
        <f>MIN(D40:AA40)</f>
        <v>1</v>
      </c>
      <c r="AE40" s="46">
        <f>SUM(D40:AA40)</f>
        <v>24</v>
      </c>
      <c r="AF40" s="46"/>
      <c r="AH40" s="125" t="s">
        <v>168</v>
      </c>
    </row>
    <row r="41" spans="1:36" x14ac:dyDescent="0.2">
      <c r="A41" s="33"/>
      <c r="B41" s="33"/>
      <c r="C41" s="45" t="s">
        <v>2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8">
        <v>1</v>
      </c>
      <c r="AA41" s="38">
        <v>1</v>
      </c>
      <c r="AC41" s="75">
        <f>MAX(D41:AA41)</f>
        <v>1</v>
      </c>
      <c r="AD41" s="46">
        <f>MIN(D41:AA41)</f>
        <v>1</v>
      </c>
      <c r="AE41" s="46">
        <f>SUM(D41:AA41)</f>
        <v>24</v>
      </c>
      <c r="AF41" s="46"/>
      <c r="AH41" s="125"/>
    </row>
    <row r="42" spans="1:36" x14ac:dyDescent="0.2">
      <c r="A42" s="68" t="s">
        <v>38</v>
      </c>
      <c r="B42" s="68" t="s">
        <v>29</v>
      </c>
      <c r="C42" s="78" t="s">
        <v>0</v>
      </c>
      <c r="D42" s="70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0">
        <v>1</v>
      </c>
      <c r="AC42" s="113">
        <f t="shared" ref="AC42:AC44" si="24">MAX(D42:AA42)</f>
        <v>1</v>
      </c>
      <c r="AD42" s="114">
        <f t="shared" ref="AD42:AD44" si="25">MIN(D42:AA42)</f>
        <v>1</v>
      </c>
      <c r="AE42" s="114">
        <f t="shared" ref="AE42:AE44" si="26">SUM(D42:AA42)</f>
        <v>24</v>
      </c>
      <c r="AF42" s="71">
        <f>SUMPRODUCT(AE42:AE44,Notes!$C$49:$C$51)</f>
        <v>8760</v>
      </c>
      <c r="AH42" s="122" t="s">
        <v>167</v>
      </c>
    </row>
    <row r="43" spans="1:36" x14ac:dyDescent="0.2">
      <c r="A43" s="68"/>
      <c r="B43" s="68"/>
      <c r="C43" s="78" t="s">
        <v>1</v>
      </c>
      <c r="D43" s="70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0">
        <v>1</v>
      </c>
      <c r="AC43" s="113">
        <f t="shared" si="24"/>
        <v>1</v>
      </c>
      <c r="AD43" s="114">
        <f t="shared" si="25"/>
        <v>1</v>
      </c>
      <c r="AE43" s="114">
        <f t="shared" si="26"/>
        <v>24</v>
      </c>
      <c r="AF43" s="114"/>
      <c r="AH43" s="123" t="s">
        <v>168</v>
      </c>
    </row>
    <row r="44" spans="1:36" x14ac:dyDescent="0.2">
      <c r="A44" s="102"/>
      <c r="B44" s="102"/>
      <c r="C44" s="105" t="s">
        <v>2</v>
      </c>
      <c r="D44" s="104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  <c r="L44" s="104">
        <v>1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104">
        <v>1</v>
      </c>
      <c r="T44" s="104">
        <v>1</v>
      </c>
      <c r="U44" s="104">
        <v>1</v>
      </c>
      <c r="V44" s="104">
        <v>1</v>
      </c>
      <c r="W44" s="104">
        <v>1</v>
      </c>
      <c r="X44" s="104">
        <v>1</v>
      </c>
      <c r="Y44" s="104">
        <v>1</v>
      </c>
      <c r="Z44" s="104">
        <v>1</v>
      </c>
      <c r="AA44" s="104">
        <v>1</v>
      </c>
      <c r="AC44" s="116">
        <f t="shared" si="24"/>
        <v>1</v>
      </c>
      <c r="AD44" s="117">
        <f t="shared" si="25"/>
        <v>1</v>
      </c>
      <c r="AE44" s="117">
        <f t="shared" si="26"/>
        <v>24</v>
      </c>
      <c r="AF44" s="117"/>
      <c r="AH44" s="127"/>
      <c r="AJ44" s="36"/>
    </row>
    <row r="45" spans="1:36" x14ac:dyDescent="0.2">
      <c r="C45" s="40"/>
      <c r="AH45" s="35"/>
    </row>
    <row r="46" spans="1:36" hidden="1" x14ac:dyDescent="0.2">
      <c r="A46" s="31" t="s">
        <v>153</v>
      </c>
    </row>
    <row r="47" spans="1:36" hidden="1" x14ac:dyDescent="0.2">
      <c r="A47" s="32" t="s">
        <v>16</v>
      </c>
      <c r="C47" s="32" t="s">
        <v>19</v>
      </c>
    </row>
    <row r="48" spans="1:36" hidden="1" x14ac:dyDescent="0.2">
      <c r="O48" s="35" t="s">
        <v>5</v>
      </c>
      <c r="P48" s="35"/>
    </row>
    <row r="49" spans="1:34" hidden="1" x14ac:dyDescent="0.2">
      <c r="A49" s="36" t="s">
        <v>3</v>
      </c>
      <c r="B49" s="36"/>
      <c r="C49" s="36" t="s">
        <v>4</v>
      </c>
      <c r="D49" s="37">
        <v>1</v>
      </c>
      <c r="E49" s="37">
        <v>2</v>
      </c>
      <c r="F49" s="37">
        <v>3</v>
      </c>
      <c r="G49" s="37">
        <v>4</v>
      </c>
      <c r="H49" s="37">
        <v>5</v>
      </c>
      <c r="I49" s="37">
        <v>6</v>
      </c>
      <c r="J49" s="37">
        <v>7</v>
      </c>
      <c r="K49" s="37">
        <v>8</v>
      </c>
      <c r="L49" s="37">
        <v>9</v>
      </c>
      <c r="M49" s="37">
        <v>10</v>
      </c>
      <c r="N49" s="37">
        <v>11</v>
      </c>
      <c r="O49" s="37">
        <v>12</v>
      </c>
      <c r="P49" s="37">
        <v>13</v>
      </c>
      <c r="Q49" s="37">
        <v>14</v>
      </c>
      <c r="R49" s="37">
        <v>15</v>
      </c>
      <c r="S49" s="37">
        <v>16</v>
      </c>
      <c r="T49" s="37">
        <v>17</v>
      </c>
      <c r="U49" s="37">
        <v>18</v>
      </c>
      <c r="V49" s="37">
        <v>19</v>
      </c>
      <c r="W49" s="37">
        <v>20</v>
      </c>
      <c r="X49" s="37">
        <v>21</v>
      </c>
      <c r="Y49" s="37">
        <v>22</v>
      </c>
      <c r="Z49" s="37">
        <v>23</v>
      </c>
      <c r="AA49" s="37">
        <v>24</v>
      </c>
      <c r="AC49" s="64" t="s">
        <v>43</v>
      </c>
      <c r="AD49" s="37" t="s">
        <v>44</v>
      </c>
      <c r="AE49" s="64" t="s">
        <v>95</v>
      </c>
      <c r="AF49" s="37" t="s">
        <v>97</v>
      </c>
      <c r="AG49" s="45"/>
      <c r="AH49" s="40"/>
    </row>
    <row r="50" spans="1:34" hidden="1" x14ac:dyDescent="0.2">
      <c r="A50" s="68" t="s">
        <v>30</v>
      </c>
      <c r="B50" s="68" t="s">
        <v>29</v>
      </c>
      <c r="C50" s="69" t="s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0.1</v>
      </c>
      <c r="K50" s="70">
        <v>0.2</v>
      </c>
      <c r="L50" s="70">
        <v>0.95</v>
      </c>
      <c r="M50" s="70">
        <v>0.95</v>
      </c>
      <c r="N50" s="70">
        <v>0.95</v>
      </c>
      <c r="O50" s="70">
        <v>0.95</v>
      </c>
      <c r="P50" s="70">
        <v>0.5</v>
      </c>
      <c r="Q50" s="70">
        <v>0.95</v>
      </c>
      <c r="R50" s="70">
        <v>0.95</v>
      </c>
      <c r="S50" s="70">
        <v>0.95</v>
      </c>
      <c r="T50" s="70">
        <v>0.95</v>
      </c>
      <c r="U50" s="70">
        <v>0.3</v>
      </c>
      <c r="V50" s="70">
        <v>0.1</v>
      </c>
      <c r="W50" s="70">
        <v>0.1</v>
      </c>
      <c r="X50" s="70">
        <v>0.1</v>
      </c>
      <c r="Y50" s="70">
        <v>0.1</v>
      </c>
      <c r="Z50" s="70">
        <v>0.05</v>
      </c>
      <c r="AA50" s="70">
        <v>0.05</v>
      </c>
      <c r="AC50" s="75">
        <f>MAX(D50:AA50)</f>
        <v>0.95</v>
      </c>
      <c r="AD50" s="46">
        <f>MIN(D50:AA50)</f>
        <v>0</v>
      </c>
      <c r="AE50" s="46">
        <f>SUM(D50:AA50)</f>
        <v>9.2000000000000011</v>
      </c>
      <c r="AF50" s="39">
        <f>SUMPRODUCT(AE50:AE52,Notes!$C$49:$C$51)</f>
        <v>2450.4</v>
      </c>
      <c r="AG50" s="53"/>
      <c r="AH50" s="54"/>
    </row>
    <row r="51" spans="1:34" hidden="1" x14ac:dyDescent="0.2">
      <c r="A51" s="68"/>
      <c r="B51" s="68"/>
      <c r="C51" s="69" t="s">
        <v>1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0.1</v>
      </c>
      <c r="K51" s="70">
        <v>0.1</v>
      </c>
      <c r="L51" s="70">
        <v>0.3</v>
      </c>
      <c r="M51" s="70">
        <v>0.3</v>
      </c>
      <c r="N51" s="70">
        <v>0.3</v>
      </c>
      <c r="O51" s="70">
        <v>0.3</v>
      </c>
      <c r="P51" s="70">
        <v>0.1</v>
      </c>
      <c r="Q51" s="70">
        <v>0.1</v>
      </c>
      <c r="R51" s="70">
        <v>0.1</v>
      </c>
      <c r="S51" s="70">
        <v>0.1</v>
      </c>
      <c r="T51" s="70">
        <v>0.1</v>
      </c>
      <c r="U51" s="70">
        <v>0.05</v>
      </c>
      <c r="V51" s="70">
        <v>0.05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C51" s="75">
        <f t="shared" ref="AC51:AC88" si="27">MAX(D51:AA51)</f>
        <v>0.3</v>
      </c>
      <c r="AD51" s="46">
        <f t="shared" ref="AD51:AD88" si="28">MIN(D51:AA51)</f>
        <v>0</v>
      </c>
      <c r="AE51" s="46">
        <f t="shared" ref="AE51:AE82" si="29">SUM(D51:AA51)</f>
        <v>2.0000000000000004</v>
      </c>
      <c r="AF51" s="46"/>
      <c r="AG51" s="53"/>
      <c r="AH51" s="54"/>
    </row>
    <row r="52" spans="1:34" hidden="1" x14ac:dyDescent="0.2">
      <c r="A52" s="68"/>
      <c r="B52" s="68"/>
      <c r="C52" s="69" t="s">
        <v>2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0.05</v>
      </c>
      <c r="K52" s="70">
        <v>0.05</v>
      </c>
      <c r="L52" s="70">
        <v>0.05</v>
      </c>
      <c r="M52" s="70">
        <v>0.05</v>
      </c>
      <c r="N52" s="70">
        <v>0.05</v>
      </c>
      <c r="O52" s="70">
        <v>0.05</v>
      </c>
      <c r="P52" s="70">
        <v>0.05</v>
      </c>
      <c r="Q52" s="70">
        <v>0.05</v>
      </c>
      <c r="R52" s="70">
        <v>0.05</v>
      </c>
      <c r="S52" s="70">
        <v>0.05</v>
      </c>
      <c r="T52" s="70">
        <v>0.05</v>
      </c>
      <c r="U52" s="70">
        <v>0.05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C52" s="106">
        <f t="shared" si="27"/>
        <v>0.05</v>
      </c>
      <c r="AD52" s="50">
        <f t="shared" si="28"/>
        <v>0</v>
      </c>
      <c r="AE52" s="50">
        <f t="shared" si="29"/>
        <v>0.6</v>
      </c>
      <c r="AF52" s="50"/>
      <c r="AG52" s="53"/>
      <c r="AH52" s="54"/>
    </row>
    <row r="53" spans="1:34" hidden="1" x14ac:dyDescent="0.2">
      <c r="A53" s="32" t="s">
        <v>31</v>
      </c>
      <c r="B53" s="32" t="s">
        <v>29</v>
      </c>
      <c r="C53" s="56" t="s">
        <v>0</v>
      </c>
      <c r="D53" s="41">
        <v>0.05</v>
      </c>
      <c r="E53" s="41">
        <v>0.05</v>
      </c>
      <c r="F53" s="41">
        <v>0.05</v>
      </c>
      <c r="G53" s="41">
        <v>0.05</v>
      </c>
      <c r="H53" s="41">
        <v>0.05</v>
      </c>
      <c r="I53" s="41">
        <v>0.1</v>
      </c>
      <c r="J53" s="41">
        <v>0.1</v>
      </c>
      <c r="K53" s="41">
        <v>0.3</v>
      </c>
      <c r="L53" s="41">
        <v>0.85</v>
      </c>
      <c r="M53" s="41">
        <v>0.85</v>
      </c>
      <c r="N53" s="41">
        <v>0.85</v>
      </c>
      <c r="O53" s="41">
        <v>0.85</v>
      </c>
      <c r="P53" s="41">
        <v>0.85</v>
      </c>
      <c r="Q53" s="41">
        <v>0.85</v>
      </c>
      <c r="R53" s="41">
        <v>0.85</v>
      </c>
      <c r="S53" s="41">
        <v>0.85</v>
      </c>
      <c r="T53" s="41">
        <v>0.85</v>
      </c>
      <c r="U53" s="41">
        <v>0.5</v>
      </c>
      <c r="V53" s="41">
        <v>0.3</v>
      </c>
      <c r="W53" s="41">
        <v>0.3</v>
      </c>
      <c r="X53" s="41">
        <v>0.2</v>
      </c>
      <c r="Y53" s="41">
        <v>0.2</v>
      </c>
      <c r="Z53" s="41">
        <v>0.1</v>
      </c>
      <c r="AA53" s="41">
        <v>0.05</v>
      </c>
      <c r="AC53" s="75">
        <f t="shared" si="27"/>
        <v>0.85</v>
      </c>
      <c r="AD53" s="46">
        <f t="shared" si="28"/>
        <v>0.05</v>
      </c>
      <c r="AE53" s="46">
        <f t="shared" si="29"/>
        <v>10.049999999999999</v>
      </c>
      <c r="AF53" s="39">
        <f>SUMPRODUCT(AE53:AE55,Notes!$C$49:$C$51)</f>
        <v>2742.5499999999997</v>
      </c>
      <c r="AG53" s="53"/>
      <c r="AH53" s="54"/>
    </row>
    <row r="54" spans="1:34" hidden="1" x14ac:dyDescent="0.2">
      <c r="C54" s="56" t="s">
        <v>1</v>
      </c>
      <c r="D54" s="41">
        <v>0.05</v>
      </c>
      <c r="E54" s="41">
        <v>0.05</v>
      </c>
      <c r="F54" s="41">
        <v>0.05</v>
      </c>
      <c r="G54" s="41">
        <v>0.05</v>
      </c>
      <c r="H54" s="41">
        <v>0.05</v>
      </c>
      <c r="I54" s="41">
        <v>0.05</v>
      </c>
      <c r="J54" s="41">
        <v>0.1</v>
      </c>
      <c r="K54" s="41">
        <v>0.1</v>
      </c>
      <c r="L54" s="41">
        <v>0.3</v>
      </c>
      <c r="M54" s="41">
        <v>0.3</v>
      </c>
      <c r="N54" s="41">
        <v>0.3</v>
      </c>
      <c r="O54" s="41">
        <v>0.3</v>
      </c>
      <c r="P54" s="41">
        <v>0.15</v>
      </c>
      <c r="Q54" s="41">
        <v>0.15</v>
      </c>
      <c r="R54" s="41">
        <v>0.15</v>
      </c>
      <c r="S54" s="41">
        <v>0.15</v>
      </c>
      <c r="T54" s="41">
        <v>0.15</v>
      </c>
      <c r="U54" s="41">
        <v>0.05</v>
      </c>
      <c r="V54" s="41">
        <v>0.05</v>
      </c>
      <c r="W54" s="41">
        <v>0.05</v>
      </c>
      <c r="X54" s="41">
        <v>0.05</v>
      </c>
      <c r="Y54" s="41">
        <v>0.05</v>
      </c>
      <c r="Z54" s="41">
        <v>0.05</v>
      </c>
      <c r="AA54" s="41">
        <v>0.05</v>
      </c>
      <c r="AC54" s="75">
        <f t="shared" si="27"/>
        <v>0.3</v>
      </c>
      <c r="AD54" s="46">
        <f t="shared" si="28"/>
        <v>0.05</v>
      </c>
      <c r="AE54" s="46">
        <f t="shared" si="29"/>
        <v>2.7999999999999985</v>
      </c>
      <c r="AF54" s="46"/>
      <c r="AG54" s="53"/>
      <c r="AH54" s="54"/>
    </row>
    <row r="55" spans="1:34" hidden="1" x14ac:dyDescent="0.2">
      <c r="C55" s="56" t="s">
        <v>2</v>
      </c>
      <c r="D55" s="41">
        <v>0.05</v>
      </c>
      <c r="E55" s="41">
        <v>0.05</v>
      </c>
      <c r="F55" s="41">
        <v>0.05</v>
      </c>
      <c r="G55" s="41">
        <v>0.05</v>
      </c>
      <c r="H55" s="41">
        <v>0.05</v>
      </c>
      <c r="I55" s="41">
        <v>0.05</v>
      </c>
      <c r="J55" s="41">
        <v>0.05</v>
      </c>
      <c r="K55" s="41">
        <v>0.05</v>
      </c>
      <c r="L55" s="41">
        <v>0.05</v>
      </c>
      <c r="M55" s="41">
        <v>0.05</v>
      </c>
      <c r="N55" s="41">
        <v>0.05</v>
      </c>
      <c r="O55" s="41">
        <v>0.05</v>
      </c>
      <c r="P55" s="41">
        <v>0.05</v>
      </c>
      <c r="Q55" s="41">
        <v>0.05</v>
      </c>
      <c r="R55" s="41">
        <v>0.05</v>
      </c>
      <c r="S55" s="41">
        <v>0.05</v>
      </c>
      <c r="T55" s="41">
        <v>0.05</v>
      </c>
      <c r="U55" s="41">
        <v>0.05</v>
      </c>
      <c r="V55" s="41">
        <v>0.05</v>
      </c>
      <c r="W55" s="41">
        <v>0.05</v>
      </c>
      <c r="X55" s="41">
        <v>0.05</v>
      </c>
      <c r="Y55" s="41">
        <v>0.05</v>
      </c>
      <c r="Z55" s="41">
        <v>0.05</v>
      </c>
      <c r="AA55" s="41">
        <v>0.05</v>
      </c>
      <c r="AC55" s="106">
        <f t="shared" si="27"/>
        <v>0.05</v>
      </c>
      <c r="AD55" s="50">
        <f t="shared" si="28"/>
        <v>0.05</v>
      </c>
      <c r="AE55" s="50">
        <f t="shared" si="29"/>
        <v>1.2000000000000004</v>
      </c>
      <c r="AF55" s="50"/>
      <c r="AG55" s="53"/>
      <c r="AH55" s="54"/>
    </row>
    <row r="56" spans="1:34" hidden="1" x14ac:dyDescent="0.2">
      <c r="A56" s="68" t="s">
        <v>32</v>
      </c>
      <c r="B56" s="68" t="s">
        <v>29</v>
      </c>
      <c r="C56" s="69" t="s">
        <v>0</v>
      </c>
      <c r="D56" s="70">
        <v>0.05</v>
      </c>
      <c r="E56" s="70">
        <v>0.05</v>
      </c>
      <c r="F56" s="70">
        <v>0.05</v>
      </c>
      <c r="G56" s="70">
        <v>0.05</v>
      </c>
      <c r="H56" s="70">
        <v>0.05</v>
      </c>
      <c r="I56" s="70">
        <v>0.1</v>
      </c>
      <c r="J56" s="70">
        <v>0.1</v>
      </c>
      <c r="K56" s="70">
        <v>0.3</v>
      </c>
      <c r="L56" s="70">
        <v>0.9</v>
      </c>
      <c r="M56" s="70">
        <v>0.9</v>
      </c>
      <c r="N56" s="70">
        <v>0.9</v>
      </c>
      <c r="O56" s="70">
        <v>0.9</v>
      </c>
      <c r="P56" s="70">
        <v>0.9</v>
      </c>
      <c r="Q56" s="70">
        <v>0.9</v>
      </c>
      <c r="R56" s="70">
        <v>0.9</v>
      </c>
      <c r="S56" s="70">
        <v>0.9</v>
      </c>
      <c r="T56" s="70">
        <v>0.9</v>
      </c>
      <c r="U56" s="70">
        <v>0.5</v>
      </c>
      <c r="V56" s="70">
        <v>0.3</v>
      </c>
      <c r="W56" s="70">
        <v>0.3</v>
      </c>
      <c r="X56" s="70">
        <v>0.2</v>
      </c>
      <c r="Y56" s="70">
        <v>0.2</v>
      </c>
      <c r="Z56" s="70">
        <v>0.1</v>
      </c>
      <c r="AA56" s="70">
        <v>0.05</v>
      </c>
      <c r="AC56" s="75">
        <f t="shared" si="27"/>
        <v>0.9</v>
      </c>
      <c r="AD56" s="46">
        <f t="shared" si="28"/>
        <v>0.05</v>
      </c>
      <c r="AE56" s="46">
        <f t="shared" si="29"/>
        <v>10.500000000000002</v>
      </c>
      <c r="AF56" s="39">
        <f>SUMPRODUCT(AE56:AE58,Notes!$C$49:$C$51)</f>
        <v>2855.5000000000005</v>
      </c>
      <c r="AG56" s="53"/>
      <c r="AH56" s="54"/>
    </row>
    <row r="57" spans="1:34" hidden="1" x14ac:dyDescent="0.2">
      <c r="A57" s="68"/>
      <c r="B57" s="68"/>
      <c r="C57" s="69" t="s">
        <v>1</v>
      </c>
      <c r="D57" s="70">
        <v>0.05</v>
      </c>
      <c r="E57" s="70">
        <v>0.05</v>
      </c>
      <c r="F57" s="70">
        <v>0.05</v>
      </c>
      <c r="G57" s="70">
        <v>0.05</v>
      </c>
      <c r="H57" s="70">
        <v>0.05</v>
      </c>
      <c r="I57" s="70">
        <v>0.05</v>
      </c>
      <c r="J57" s="70">
        <v>0.1</v>
      </c>
      <c r="K57" s="70">
        <v>0.1</v>
      </c>
      <c r="L57" s="70">
        <v>0.3</v>
      </c>
      <c r="M57" s="70">
        <v>0.3</v>
      </c>
      <c r="N57" s="70">
        <v>0.3</v>
      </c>
      <c r="O57" s="70">
        <v>0.3</v>
      </c>
      <c r="P57" s="70">
        <v>0.15</v>
      </c>
      <c r="Q57" s="70">
        <v>0.15</v>
      </c>
      <c r="R57" s="70">
        <v>0.15</v>
      </c>
      <c r="S57" s="70">
        <v>0.15</v>
      </c>
      <c r="T57" s="70">
        <v>0.15</v>
      </c>
      <c r="U57" s="70">
        <v>0.05</v>
      </c>
      <c r="V57" s="70">
        <v>0.05</v>
      </c>
      <c r="W57" s="70">
        <v>0.05</v>
      </c>
      <c r="X57" s="70">
        <v>0.05</v>
      </c>
      <c r="Y57" s="70">
        <v>0.05</v>
      </c>
      <c r="Z57" s="70">
        <v>0.05</v>
      </c>
      <c r="AA57" s="70">
        <v>0.05</v>
      </c>
      <c r="AC57" s="75">
        <f t="shared" si="27"/>
        <v>0.3</v>
      </c>
      <c r="AD57" s="46">
        <f t="shared" si="28"/>
        <v>0.05</v>
      </c>
      <c r="AE57" s="46">
        <f t="shared" si="29"/>
        <v>2.7999999999999985</v>
      </c>
      <c r="AF57" s="46"/>
      <c r="AG57" s="53"/>
      <c r="AH57" s="54"/>
    </row>
    <row r="58" spans="1:34" hidden="1" x14ac:dyDescent="0.2">
      <c r="A58" s="68"/>
      <c r="B58" s="68"/>
      <c r="C58" s="69" t="s">
        <v>2</v>
      </c>
      <c r="D58" s="70">
        <v>0.05</v>
      </c>
      <c r="E58" s="70">
        <v>0.05</v>
      </c>
      <c r="F58" s="70">
        <v>0.05</v>
      </c>
      <c r="G58" s="70">
        <v>0.05</v>
      </c>
      <c r="H58" s="70">
        <v>0.05</v>
      </c>
      <c r="I58" s="70">
        <v>0.05</v>
      </c>
      <c r="J58" s="70">
        <v>0.05</v>
      </c>
      <c r="K58" s="70">
        <v>0.05</v>
      </c>
      <c r="L58" s="70">
        <v>0.05</v>
      </c>
      <c r="M58" s="70">
        <v>0.05</v>
      </c>
      <c r="N58" s="70">
        <v>0.05</v>
      </c>
      <c r="O58" s="70">
        <v>0.05</v>
      </c>
      <c r="P58" s="70">
        <v>0.05</v>
      </c>
      <c r="Q58" s="70">
        <v>0.05</v>
      </c>
      <c r="R58" s="70">
        <v>0.05</v>
      </c>
      <c r="S58" s="70">
        <v>0.05</v>
      </c>
      <c r="T58" s="70">
        <v>0.05</v>
      </c>
      <c r="U58" s="70">
        <v>0.05</v>
      </c>
      <c r="V58" s="70">
        <v>0.05</v>
      </c>
      <c r="W58" s="70">
        <v>0.05</v>
      </c>
      <c r="X58" s="70">
        <v>0.05</v>
      </c>
      <c r="Y58" s="70">
        <v>0.05</v>
      </c>
      <c r="Z58" s="70">
        <v>0.05</v>
      </c>
      <c r="AA58" s="70">
        <v>0.05</v>
      </c>
      <c r="AC58" s="106">
        <f t="shared" si="27"/>
        <v>0.05</v>
      </c>
      <c r="AD58" s="50">
        <f t="shared" si="28"/>
        <v>0.05</v>
      </c>
      <c r="AE58" s="50">
        <f t="shared" si="29"/>
        <v>1.2000000000000004</v>
      </c>
      <c r="AF58" s="50"/>
      <c r="AG58" s="53"/>
      <c r="AH58" s="54"/>
    </row>
    <row r="59" spans="1:34" hidden="1" x14ac:dyDescent="0.2">
      <c r="A59" s="32" t="s">
        <v>35</v>
      </c>
      <c r="B59" s="32" t="s">
        <v>29</v>
      </c>
      <c r="C59" s="56" t="s">
        <v>0</v>
      </c>
      <c r="D59" s="41">
        <v>1</v>
      </c>
      <c r="E59" s="41">
        <v>1</v>
      </c>
      <c r="F59" s="41">
        <v>1</v>
      </c>
      <c r="G59" s="41">
        <v>1</v>
      </c>
      <c r="H59" s="41">
        <v>1</v>
      </c>
      <c r="I59" s="41">
        <v>0.25</v>
      </c>
      <c r="J59" s="41">
        <v>0.25</v>
      </c>
      <c r="K59" s="41">
        <v>0.25</v>
      </c>
      <c r="L59" s="41">
        <v>0.25</v>
      </c>
      <c r="M59" s="41">
        <v>0.25</v>
      </c>
      <c r="N59" s="41">
        <v>0.25</v>
      </c>
      <c r="O59" s="41">
        <v>0.25</v>
      </c>
      <c r="P59" s="41">
        <v>0.25</v>
      </c>
      <c r="Q59" s="41">
        <v>0.25</v>
      </c>
      <c r="R59" s="41">
        <v>0.25</v>
      </c>
      <c r="S59" s="41">
        <v>0.25</v>
      </c>
      <c r="T59" s="41">
        <v>0.25</v>
      </c>
      <c r="U59" s="41">
        <v>0.25</v>
      </c>
      <c r="V59" s="41">
        <v>0.25</v>
      </c>
      <c r="W59" s="41">
        <v>0.25</v>
      </c>
      <c r="X59" s="41">
        <v>0.25</v>
      </c>
      <c r="Y59" s="41">
        <v>0.25</v>
      </c>
      <c r="Z59" s="41">
        <v>0.25</v>
      </c>
      <c r="AA59" s="41">
        <v>0.25</v>
      </c>
      <c r="AC59" s="80">
        <f>MAX(D59:AA59)</f>
        <v>1</v>
      </c>
      <c r="AD59" s="47">
        <f>MIN(D59:AA59)</f>
        <v>0.25</v>
      </c>
      <c r="AE59" s="47">
        <f>SUM(D59:AA59)</f>
        <v>9.75</v>
      </c>
      <c r="AF59" s="39">
        <f>SUMPRODUCT(AE59:AE61,Notes!$C$49:$C$51)</f>
        <v>4032.75</v>
      </c>
      <c r="AG59" s="53"/>
      <c r="AH59" s="54"/>
    </row>
    <row r="60" spans="1:34" hidden="1" x14ac:dyDescent="0.2">
      <c r="C60" s="56" t="s">
        <v>1</v>
      </c>
      <c r="D60" s="41">
        <v>1</v>
      </c>
      <c r="E60" s="41">
        <v>1</v>
      </c>
      <c r="F60" s="41">
        <v>1</v>
      </c>
      <c r="G60" s="41">
        <v>1</v>
      </c>
      <c r="H60" s="41">
        <v>1</v>
      </c>
      <c r="I60" s="41">
        <v>0.25</v>
      </c>
      <c r="J60" s="41">
        <v>0.25</v>
      </c>
      <c r="K60" s="41">
        <v>0.25</v>
      </c>
      <c r="L60" s="41">
        <v>0.25</v>
      </c>
      <c r="M60" s="41">
        <v>0.25</v>
      </c>
      <c r="N60" s="41">
        <v>0.25</v>
      </c>
      <c r="O60" s="41">
        <v>0.25</v>
      </c>
      <c r="P60" s="41">
        <v>0.25</v>
      </c>
      <c r="Q60" s="41">
        <v>0.25</v>
      </c>
      <c r="R60" s="41">
        <v>0.25</v>
      </c>
      <c r="S60" s="41">
        <v>0.25</v>
      </c>
      <c r="T60" s="41">
        <v>0.25</v>
      </c>
      <c r="U60" s="41">
        <v>0.25</v>
      </c>
      <c r="V60" s="41">
        <v>0.25</v>
      </c>
      <c r="W60" s="41">
        <v>1</v>
      </c>
      <c r="X60" s="41">
        <v>1</v>
      </c>
      <c r="Y60" s="41">
        <v>1</v>
      </c>
      <c r="Z60" s="41">
        <v>1</v>
      </c>
      <c r="AA60" s="41">
        <v>1</v>
      </c>
      <c r="AC60" s="80">
        <f>MAX(D60:AA60)</f>
        <v>1</v>
      </c>
      <c r="AD60" s="47">
        <f>MIN(D60:AA60)</f>
        <v>0.25</v>
      </c>
      <c r="AE60" s="47">
        <f>SUM(D60:AA60)</f>
        <v>13.5</v>
      </c>
      <c r="AF60" s="47"/>
      <c r="AG60" s="53"/>
      <c r="AH60" s="54"/>
    </row>
    <row r="61" spans="1:34" hidden="1" x14ac:dyDescent="0.2">
      <c r="C61" s="56" t="s">
        <v>2</v>
      </c>
      <c r="D61" s="41">
        <v>1</v>
      </c>
      <c r="E61" s="41">
        <v>1</v>
      </c>
      <c r="F61" s="41">
        <v>1</v>
      </c>
      <c r="G61" s="41">
        <v>1</v>
      </c>
      <c r="H61" s="41">
        <v>1</v>
      </c>
      <c r="I61" s="41">
        <v>0.25</v>
      </c>
      <c r="J61" s="41">
        <v>0.25</v>
      </c>
      <c r="K61" s="41">
        <v>0.25</v>
      </c>
      <c r="L61" s="41">
        <v>0.25</v>
      </c>
      <c r="M61" s="41">
        <v>0.25</v>
      </c>
      <c r="N61" s="41">
        <v>0.25</v>
      </c>
      <c r="O61" s="41">
        <v>0.25</v>
      </c>
      <c r="P61" s="41">
        <v>0.25</v>
      </c>
      <c r="Q61" s="41">
        <v>0.25</v>
      </c>
      <c r="R61" s="41">
        <v>0.25</v>
      </c>
      <c r="S61" s="41">
        <v>0.25</v>
      </c>
      <c r="T61" s="41">
        <v>0.25</v>
      </c>
      <c r="U61" s="41">
        <v>0.25</v>
      </c>
      <c r="V61" s="41">
        <v>1</v>
      </c>
      <c r="W61" s="41">
        <v>1</v>
      </c>
      <c r="X61" s="41">
        <v>1</v>
      </c>
      <c r="Y61" s="41">
        <v>1</v>
      </c>
      <c r="Z61" s="41">
        <v>1</v>
      </c>
      <c r="AA61" s="41">
        <v>1</v>
      </c>
      <c r="AC61" s="107">
        <f>MAX(D61:AA61)</f>
        <v>1</v>
      </c>
      <c r="AD61" s="108">
        <f>MIN(D61:AA61)</f>
        <v>0.25</v>
      </c>
      <c r="AE61" s="108">
        <f>SUM(D61:AA61)</f>
        <v>14.25</v>
      </c>
      <c r="AF61" s="108"/>
      <c r="AG61" s="53"/>
      <c r="AH61" s="54"/>
    </row>
    <row r="62" spans="1:34" hidden="1" x14ac:dyDescent="0.2">
      <c r="A62" s="68" t="s">
        <v>25</v>
      </c>
      <c r="B62" s="68" t="s">
        <v>37</v>
      </c>
      <c r="C62" s="69" t="s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1</v>
      </c>
      <c r="J62" s="71">
        <v>1</v>
      </c>
      <c r="K62" s="71">
        <v>1</v>
      </c>
      <c r="L62" s="71">
        <v>1</v>
      </c>
      <c r="M62" s="71">
        <v>1</v>
      </c>
      <c r="N62" s="71">
        <v>1</v>
      </c>
      <c r="O62" s="71">
        <v>1</v>
      </c>
      <c r="P62" s="71">
        <v>1</v>
      </c>
      <c r="Q62" s="71">
        <v>1</v>
      </c>
      <c r="R62" s="71">
        <v>1</v>
      </c>
      <c r="S62" s="71">
        <v>1</v>
      </c>
      <c r="T62" s="71">
        <v>1</v>
      </c>
      <c r="U62" s="71">
        <v>1</v>
      </c>
      <c r="V62" s="71">
        <v>1</v>
      </c>
      <c r="W62" s="71">
        <v>1</v>
      </c>
      <c r="X62" s="71">
        <v>1</v>
      </c>
      <c r="Y62" s="71">
        <v>1</v>
      </c>
      <c r="Z62" s="71">
        <v>1</v>
      </c>
      <c r="AA62" s="71">
        <v>1</v>
      </c>
      <c r="AC62" s="76">
        <f t="shared" si="27"/>
        <v>1</v>
      </c>
      <c r="AD62" s="42">
        <f t="shared" si="28"/>
        <v>0</v>
      </c>
      <c r="AE62" s="46">
        <f t="shared" si="29"/>
        <v>19</v>
      </c>
      <c r="AF62" s="39">
        <f>SUMPRODUCT(AE62:AE64,Notes!$C$49:$C$51)</f>
        <v>6303</v>
      </c>
      <c r="AG62" s="57"/>
      <c r="AH62" s="58"/>
    </row>
    <row r="63" spans="1:34" hidden="1" x14ac:dyDescent="0.2">
      <c r="A63" s="68"/>
      <c r="B63" s="68"/>
      <c r="C63" s="69" t="s">
        <v>1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1</v>
      </c>
      <c r="J63" s="71">
        <v>1</v>
      </c>
      <c r="K63" s="71">
        <v>1</v>
      </c>
      <c r="L63" s="71">
        <v>1</v>
      </c>
      <c r="M63" s="71">
        <v>1</v>
      </c>
      <c r="N63" s="71">
        <v>1</v>
      </c>
      <c r="O63" s="71">
        <v>1</v>
      </c>
      <c r="P63" s="71">
        <v>1</v>
      </c>
      <c r="Q63" s="71">
        <v>1</v>
      </c>
      <c r="R63" s="71">
        <v>1</v>
      </c>
      <c r="S63" s="71">
        <v>1</v>
      </c>
      <c r="T63" s="71">
        <v>1</v>
      </c>
      <c r="U63" s="71">
        <v>1</v>
      </c>
      <c r="V63" s="71">
        <v>1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C63" s="76">
        <f t="shared" si="27"/>
        <v>1</v>
      </c>
      <c r="AD63" s="42">
        <f t="shared" si="28"/>
        <v>0</v>
      </c>
      <c r="AE63" s="46">
        <f t="shared" si="29"/>
        <v>14</v>
      </c>
      <c r="AF63" s="46"/>
      <c r="AG63" s="57"/>
      <c r="AH63" s="58"/>
    </row>
    <row r="64" spans="1:34" hidden="1" x14ac:dyDescent="0.2">
      <c r="A64" s="68"/>
      <c r="B64" s="68"/>
      <c r="C64" s="69" t="s">
        <v>2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1</v>
      </c>
      <c r="J64" s="71">
        <v>1</v>
      </c>
      <c r="K64" s="71">
        <v>1</v>
      </c>
      <c r="L64" s="71">
        <v>1</v>
      </c>
      <c r="M64" s="71">
        <v>1</v>
      </c>
      <c r="N64" s="71">
        <v>1</v>
      </c>
      <c r="O64" s="71">
        <v>1</v>
      </c>
      <c r="P64" s="71">
        <v>1</v>
      </c>
      <c r="Q64" s="71">
        <v>1</v>
      </c>
      <c r="R64" s="71">
        <v>1</v>
      </c>
      <c r="S64" s="71">
        <v>1</v>
      </c>
      <c r="T64" s="71">
        <v>1</v>
      </c>
      <c r="U64" s="71">
        <v>1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C64" s="109">
        <f t="shared" si="27"/>
        <v>1</v>
      </c>
      <c r="AD64" s="86">
        <f t="shared" si="28"/>
        <v>0</v>
      </c>
      <c r="AE64" s="50">
        <f t="shared" si="29"/>
        <v>13</v>
      </c>
      <c r="AF64" s="50"/>
      <c r="AG64" s="57"/>
      <c r="AH64" s="58"/>
    </row>
    <row r="65" spans="1:34" hidden="1" x14ac:dyDescent="0.2">
      <c r="A65" s="32" t="s">
        <v>26</v>
      </c>
      <c r="B65" s="32" t="s">
        <v>36</v>
      </c>
      <c r="C65" s="56" t="s">
        <v>0</v>
      </c>
      <c r="D65" s="42">
        <v>85</v>
      </c>
      <c r="E65" s="42">
        <v>85</v>
      </c>
      <c r="F65" s="42">
        <v>85</v>
      </c>
      <c r="G65" s="42">
        <v>85</v>
      </c>
      <c r="H65" s="42">
        <v>85</v>
      </c>
      <c r="I65" s="42">
        <v>75</v>
      </c>
      <c r="J65" s="42">
        <v>75</v>
      </c>
      <c r="K65" s="42">
        <v>75</v>
      </c>
      <c r="L65" s="42">
        <v>75</v>
      </c>
      <c r="M65" s="42">
        <v>75</v>
      </c>
      <c r="N65" s="42">
        <v>75</v>
      </c>
      <c r="O65" s="42">
        <v>75</v>
      </c>
      <c r="P65" s="42">
        <v>75</v>
      </c>
      <c r="Q65" s="42">
        <v>75</v>
      </c>
      <c r="R65" s="42">
        <v>75</v>
      </c>
      <c r="S65" s="42">
        <v>75</v>
      </c>
      <c r="T65" s="42">
        <v>75</v>
      </c>
      <c r="U65" s="42">
        <v>75</v>
      </c>
      <c r="V65" s="42">
        <v>75</v>
      </c>
      <c r="W65" s="42">
        <v>75</v>
      </c>
      <c r="X65" s="42">
        <v>75</v>
      </c>
      <c r="Y65" s="42">
        <v>75</v>
      </c>
      <c r="Z65" s="42">
        <v>75</v>
      </c>
      <c r="AA65" s="42">
        <v>75</v>
      </c>
      <c r="AC65" s="76">
        <f t="shared" ref="AC65:AC70" si="30">MAX(D65:AA65)</f>
        <v>85</v>
      </c>
      <c r="AD65" s="42">
        <f t="shared" ref="AD65:AD70" si="31">MIN(D65:AA65)</f>
        <v>75</v>
      </c>
      <c r="AE65" s="43">
        <f t="shared" ref="AE65:AE70" si="32">AVERAGE(D65:AA65)</f>
        <v>77.083333333333329</v>
      </c>
      <c r="AF65" s="46"/>
      <c r="AG65" s="57"/>
      <c r="AH65" s="58"/>
    </row>
    <row r="66" spans="1:34" hidden="1" x14ac:dyDescent="0.2">
      <c r="C66" s="56" t="s">
        <v>1</v>
      </c>
      <c r="D66" s="42">
        <v>85</v>
      </c>
      <c r="E66" s="42">
        <v>85</v>
      </c>
      <c r="F66" s="42">
        <v>85</v>
      </c>
      <c r="G66" s="42">
        <v>85</v>
      </c>
      <c r="H66" s="42">
        <v>85</v>
      </c>
      <c r="I66" s="42">
        <v>75</v>
      </c>
      <c r="J66" s="42">
        <v>75</v>
      </c>
      <c r="K66" s="42">
        <v>75</v>
      </c>
      <c r="L66" s="42">
        <v>75</v>
      </c>
      <c r="M66" s="42">
        <v>75</v>
      </c>
      <c r="N66" s="42">
        <v>75</v>
      </c>
      <c r="O66" s="42">
        <v>75</v>
      </c>
      <c r="P66" s="42">
        <v>75</v>
      </c>
      <c r="Q66" s="42">
        <v>75</v>
      </c>
      <c r="R66" s="42">
        <v>75</v>
      </c>
      <c r="S66" s="42">
        <v>75</v>
      </c>
      <c r="T66" s="42">
        <v>75</v>
      </c>
      <c r="U66" s="42">
        <v>75</v>
      </c>
      <c r="V66" s="42">
        <v>75</v>
      </c>
      <c r="W66" s="42">
        <v>85</v>
      </c>
      <c r="X66" s="42">
        <v>85</v>
      </c>
      <c r="Y66" s="42">
        <v>85</v>
      </c>
      <c r="Z66" s="42">
        <v>85</v>
      </c>
      <c r="AA66" s="42">
        <v>85</v>
      </c>
      <c r="AC66" s="76">
        <f t="shared" si="30"/>
        <v>85</v>
      </c>
      <c r="AD66" s="42">
        <f t="shared" si="31"/>
        <v>75</v>
      </c>
      <c r="AE66" s="43">
        <f t="shared" si="32"/>
        <v>79.166666666666671</v>
      </c>
      <c r="AF66" s="46"/>
      <c r="AG66" s="57"/>
      <c r="AH66" s="58"/>
    </row>
    <row r="67" spans="1:34" hidden="1" x14ac:dyDescent="0.2">
      <c r="C67" s="56" t="s">
        <v>2</v>
      </c>
      <c r="D67" s="42">
        <v>85</v>
      </c>
      <c r="E67" s="42">
        <v>85</v>
      </c>
      <c r="F67" s="42">
        <v>85</v>
      </c>
      <c r="G67" s="42">
        <v>85</v>
      </c>
      <c r="H67" s="42">
        <v>85</v>
      </c>
      <c r="I67" s="42">
        <v>85</v>
      </c>
      <c r="J67" s="42">
        <v>85</v>
      </c>
      <c r="K67" s="42">
        <v>85</v>
      </c>
      <c r="L67" s="42">
        <v>85</v>
      </c>
      <c r="M67" s="42">
        <v>85</v>
      </c>
      <c r="N67" s="42">
        <v>85</v>
      </c>
      <c r="O67" s="42">
        <v>85</v>
      </c>
      <c r="P67" s="42">
        <v>85</v>
      </c>
      <c r="Q67" s="42">
        <v>85</v>
      </c>
      <c r="R67" s="42">
        <v>85</v>
      </c>
      <c r="S67" s="42">
        <v>85</v>
      </c>
      <c r="T67" s="42">
        <v>85</v>
      </c>
      <c r="U67" s="42">
        <v>85</v>
      </c>
      <c r="V67" s="42">
        <v>85</v>
      </c>
      <c r="W67" s="42">
        <v>85</v>
      </c>
      <c r="X67" s="42">
        <v>85</v>
      </c>
      <c r="Y67" s="42">
        <v>85</v>
      </c>
      <c r="Z67" s="42">
        <v>85</v>
      </c>
      <c r="AA67" s="42">
        <v>85</v>
      </c>
      <c r="AC67" s="109">
        <f t="shared" si="30"/>
        <v>85</v>
      </c>
      <c r="AD67" s="86">
        <f t="shared" si="31"/>
        <v>85</v>
      </c>
      <c r="AE67" s="110">
        <f t="shared" si="32"/>
        <v>85</v>
      </c>
      <c r="AF67" s="50"/>
      <c r="AG67" s="57"/>
      <c r="AH67" s="58"/>
    </row>
    <row r="68" spans="1:34" hidden="1" x14ac:dyDescent="0.2">
      <c r="A68" s="68" t="s">
        <v>27</v>
      </c>
      <c r="B68" s="68" t="s">
        <v>36</v>
      </c>
      <c r="C68" s="69" t="s">
        <v>0</v>
      </c>
      <c r="D68" s="72">
        <v>60</v>
      </c>
      <c r="E68" s="72">
        <v>60</v>
      </c>
      <c r="F68" s="72">
        <v>60</v>
      </c>
      <c r="G68" s="72">
        <v>60</v>
      </c>
      <c r="H68" s="72">
        <v>60</v>
      </c>
      <c r="I68" s="72">
        <v>70</v>
      </c>
      <c r="J68" s="72">
        <v>70</v>
      </c>
      <c r="K68" s="72">
        <v>70</v>
      </c>
      <c r="L68" s="72">
        <v>70</v>
      </c>
      <c r="M68" s="72">
        <v>70</v>
      </c>
      <c r="N68" s="72">
        <v>70</v>
      </c>
      <c r="O68" s="72">
        <v>70</v>
      </c>
      <c r="P68" s="72">
        <v>70</v>
      </c>
      <c r="Q68" s="72">
        <v>70</v>
      </c>
      <c r="R68" s="72">
        <v>70</v>
      </c>
      <c r="S68" s="72">
        <v>70</v>
      </c>
      <c r="T68" s="72">
        <v>70</v>
      </c>
      <c r="U68" s="72">
        <v>70</v>
      </c>
      <c r="V68" s="72">
        <v>70</v>
      </c>
      <c r="W68" s="72">
        <v>70</v>
      </c>
      <c r="X68" s="72">
        <v>70</v>
      </c>
      <c r="Y68" s="72">
        <v>70</v>
      </c>
      <c r="Z68" s="72">
        <v>70</v>
      </c>
      <c r="AA68" s="72">
        <v>70</v>
      </c>
      <c r="AC68" s="76">
        <f t="shared" si="30"/>
        <v>70</v>
      </c>
      <c r="AD68" s="42">
        <f t="shared" si="31"/>
        <v>60</v>
      </c>
      <c r="AE68" s="43">
        <f t="shared" si="32"/>
        <v>67.916666666666671</v>
      </c>
      <c r="AF68" s="46"/>
      <c r="AG68" s="57"/>
      <c r="AH68" s="58"/>
    </row>
    <row r="69" spans="1:34" hidden="1" x14ac:dyDescent="0.2">
      <c r="A69" s="68"/>
      <c r="B69" s="68"/>
      <c r="C69" s="69" t="s">
        <v>1</v>
      </c>
      <c r="D69" s="72">
        <v>60</v>
      </c>
      <c r="E69" s="72">
        <v>60</v>
      </c>
      <c r="F69" s="72">
        <v>60</v>
      </c>
      <c r="G69" s="72">
        <v>60</v>
      </c>
      <c r="H69" s="72">
        <v>60</v>
      </c>
      <c r="I69" s="72">
        <v>70</v>
      </c>
      <c r="J69" s="72">
        <v>70</v>
      </c>
      <c r="K69" s="72">
        <v>70</v>
      </c>
      <c r="L69" s="72">
        <v>70</v>
      </c>
      <c r="M69" s="72">
        <v>70</v>
      </c>
      <c r="N69" s="72">
        <v>70</v>
      </c>
      <c r="O69" s="72">
        <v>70</v>
      </c>
      <c r="P69" s="72">
        <v>70</v>
      </c>
      <c r="Q69" s="72">
        <v>70</v>
      </c>
      <c r="R69" s="72">
        <v>70</v>
      </c>
      <c r="S69" s="72">
        <v>70</v>
      </c>
      <c r="T69" s="72">
        <v>70</v>
      </c>
      <c r="U69" s="72">
        <v>70</v>
      </c>
      <c r="V69" s="72">
        <v>70</v>
      </c>
      <c r="W69" s="72">
        <v>60</v>
      </c>
      <c r="X69" s="72">
        <v>60</v>
      </c>
      <c r="Y69" s="72">
        <v>60</v>
      </c>
      <c r="Z69" s="72">
        <v>60</v>
      </c>
      <c r="AA69" s="72">
        <v>60</v>
      </c>
      <c r="AC69" s="76">
        <f t="shared" si="30"/>
        <v>70</v>
      </c>
      <c r="AD69" s="42">
        <f t="shared" si="31"/>
        <v>60</v>
      </c>
      <c r="AE69" s="43">
        <f t="shared" si="32"/>
        <v>65.833333333333329</v>
      </c>
      <c r="AF69" s="46"/>
      <c r="AG69" s="57"/>
      <c r="AH69" s="58"/>
    </row>
    <row r="70" spans="1:34" hidden="1" x14ac:dyDescent="0.2">
      <c r="A70" s="68"/>
      <c r="B70" s="68"/>
      <c r="C70" s="69" t="s">
        <v>2</v>
      </c>
      <c r="D70" s="72">
        <v>60</v>
      </c>
      <c r="E70" s="72">
        <v>60</v>
      </c>
      <c r="F70" s="72">
        <v>60</v>
      </c>
      <c r="G70" s="72">
        <v>60</v>
      </c>
      <c r="H70" s="72">
        <v>60</v>
      </c>
      <c r="I70" s="72">
        <v>60</v>
      </c>
      <c r="J70" s="72">
        <v>60</v>
      </c>
      <c r="K70" s="72">
        <v>60</v>
      </c>
      <c r="L70" s="72">
        <v>60</v>
      </c>
      <c r="M70" s="72">
        <v>60</v>
      </c>
      <c r="N70" s="72">
        <v>60</v>
      </c>
      <c r="O70" s="72">
        <v>60</v>
      </c>
      <c r="P70" s="72">
        <v>60</v>
      </c>
      <c r="Q70" s="72">
        <v>60</v>
      </c>
      <c r="R70" s="72">
        <v>60</v>
      </c>
      <c r="S70" s="72">
        <v>60</v>
      </c>
      <c r="T70" s="72">
        <v>60</v>
      </c>
      <c r="U70" s="72">
        <v>60</v>
      </c>
      <c r="V70" s="72">
        <v>60</v>
      </c>
      <c r="W70" s="72">
        <v>60</v>
      </c>
      <c r="X70" s="72">
        <v>60</v>
      </c>
      <c r="Y70" s="72">
        <v>60</v>
      </c>
      <c r="Z70" s="72">
        <v>60</v>
      </c>
      <c r="AA70" s="72">
        <v>60</v>
      </c>
      <c r="AC70" s="109">
        <f t="shared" si="30"/>
        <v>60</v>
      </c>
      <c r="AD70" s="86">
        <f t="shared" si="31"/>
        <v>60</v>
      </c>
      <c r="AE70" s="110">
        <f t="shared" si="32"/>
        <v>60</v>
      </c>
      <c r="AF70" s="50"/>
      <c r="AG70" s="57"/>
      <c r="AH70" s="58"/>
    </row>
    <row r="71" spans="1:34" hidden="1" x14ac:dyDescent="0.2">
      <c r="A71" s="32" t="s">
        <v>33</v>
      </c>
      <c r="B71" s="32" t="s">
        <v>29</v>
      </c>
      <c r="C71" s="56" t="s">
        <v>0</v>
      </c>
      <c r="D71" s="41">
        <v>0.05</v>
      </c>
      <c r="E71" s="41">
        <v>0.05</v>
      </c>
      <c r="F71" s="41">
        <v>0.05</v>
      </c>
      <c r="G71" s="41">
        <v>0.05</v>
      </c>
      <c r="H71" s="41">
        <v>0.05</v>
      </c>
      <c r="I71" s="41">
        <v>0.08</v>
      </c>
      <c r="J71" s="41">
        <v>7.0000000000000007E-2</v>
      </c>
      <c r="K71" s="41">
        <v>0.19</v>
      </c>
      <c r="L71" s="41">
        <v>0.35</v>
      </c>
      <c r="M71" s="41">
        <v>0.38</v>
      </c>
      <c r="N71" s="41">
        <v>0.39</v>
      </c>
      <c r="O71" s="41">
        <v>0.47</v>
      </c>
      <c r="P71" s="41">
        <v>0.56999999999999995</v>
      </c>
      <c r="Q71" s="41">
        <v>0.54</v>
      </c>
      <c r="R71" s="41">
        <v>0.34</v>
      </c>
      <c r="S71" s="41">
        <v>0.33</v>
      </c>
      <c r="T71" s="41">
        <v>0.44</v>
      </c>
      <c r="U71" s="41">
        <v>0.26</v>
      </c>
      <c r="V71" s="41">
        <v>0.21</v>
      </c>
      <c r="W71" s="41">
        <v>0.15</v>
      </c>
      <c r="X71" s="41">
        <v>0.17</v>
      </c>
      <c r="Y71" s="41">
        <v>0.08</v>
      </c>
      <c r="Z71" s="41">
        <v>0.05</v>
      </c>
      <c r="AA71" s="41">
        <v>0.05</v>
      </c>
      <c r="AC71" s="75">
        <f t="shared" si="27"/>
        <v>0.56999999999999995</v>
      </c>
      <c r="AD71" s="46">
        <f t="shared" si="28"/>
        <v>0.05</v>
      </c>
      <c r="AE71" s="46">
        <f t="shared" si="29"/>
        <v>5.3699999999999992</v>
      </c>
      <c r="AF71" s="39">
        <f>SUMPRODUCT(AE71:AE73,Notes!$C$49:$C$51)</f>
        <v>1551.0499999999997</v>
      </c>
      <c r="AG71" s="53"/>
      <c r="AH71" s="54"/>
    </row>
    <row r="72" spans="1:34" hidden="1" x14ac:dyDescent="0.2">
      <c r="C72" s="56" t="s">
        <v>1</v>
      </c>
      <c r="D72" s="41">
        <v>0.05</v>
      </c>
      <c r="E72" s="41">
        <v>0.05</v>
      </c>
      <c r="F72" s="41">
        <v>0.05</v>
      </c>
      <c r="G72" s="41">
        <v>0.05</v>
      </c>
      <c r="H72" s="41">
        <v>0.05</v>
      </c>
      <c r="I72" s="41">
        <v>0.08</v>
      </c>
      <c r="J72" s="41">
        <v>7.0000000000000007E-2</v>
      </c>
      <c r="K72" s="41">
        <v>0.11</v>
      </c>
      <c r="L72" s="41">
        <v>0.15</v>
      </c>
      <c r="M72" s="41">
        <v>0.21</v>
      </c>
      <c r="N72" s="41">
        <v>0.19</v>
      </c>
      <c r="O72" s="41">
        <v>0.23</v>
      </c>
      <c r="P72" s="41">
        <v>0.2</v>
      </c>
      <c r="Q72" s="41">
        <v>0.19</v>
      </c>
      <c r="R72" s="41">
        <v>0.15</v>
      </c>
      <c r="S72" s="41">
        <v>0.12</v>
      </c>
      <c r="T72" s="41">
        <v>0.14000000000000001</v>
      </c>
      <c r="U72" s="41">
        <v>7.0000000000000007E-2</v>
      </c>
      <c r="V72" s="41">
        <v>7.0000000000000007E-2</v>
      </c>
      <c r="W72" s="41">
        <v>7.0000000000000007E-2</v>
      </c>
      <c r="X72" s="41">
        <v>7.0000000000000007E-2</v>
      </c>
      <c r="Y72" s="41">
        <v>0.09</v>
      </c>
      <c r="Z72" s="41">
        <v>0.05</v>
      </c>
      <c r="AA72" s="41">
        <v>0.05</v>
      </c>
      <c r="AC72" s="75">
        <f t="shared" si="27"/>
        <v>0.23</v>
      </c>
      <c r="AD72" s="46">
        <f t="shared" si="28"/>
        <v>0.05</v>
      </c>
      <c r="AE72" s="46">
        <f t="shared" si="29"/>
        <v>2.5599999999999987</v>
      </c>
      <c r="AF72" s="46"/>
      <c r="AG72" s="53"/>
      <c r="AH72" s="54"/>
    </row>
    <row r="73" spans="1:34" hidden="1" x14ac:dyDescent="0.2">
      <c r="C73" s="56" t="s">
        <v>2</v>
      </c>
      <c r="D73" s="41">
        <v>0.04</v>
      </c>
      <c r="E73" s="41">
        <v>0.04</v>
      </c>
      <c r="F73" s="41">
        <v>0.04</v>
      </c>
      <c r="G73" s="41">
        <v>0.04</v>
      </c>
      <c r="H73" s="41">
        <v>0.04</v>
      </c>
      <c r="I73" s="41">
        <v>7.0000000000000007E-2</v>
      </c>
      <c r="J73" s="41">
        <v>0.04</v>
      </c>
      <c r="K73" s="41">
        <v>0.04</v>
      </c>
      <c r="L73" s="41">
        <v>0.04</v>
      </c>
      <c r="M73" s="41">
        <v>0.04</v>
      </c>
      <c r="N73" s="41">
        <v>0.04</v>
      </c>
      <c r="O73" s="41">
        <v>0.06</v>
      </c>
      <c r="P73" s="41">
        <v>0.06</v>
      </c>
      <c r="Q73" s="41">
        <v>0.09</v>
      </c>
      <c r="R73" s="41">
        <v>0.06</v>
      </c>
      <c r="S73" s="41">
        <v>0.04</v>
      </c>
      <c r="T73" s="41">
        <v>0.04</v>
      </c>
      <c r="U73" s="41">
        <v>0.04</v>
      </c>
      <c r="V73" s="41">
        <v>0.04</v>
      </c>
      <c r="W73" s="41">
        <v>0.04</v>
      </c>
      <c r="X73" s="41">
        <v>0.04</v>
      </c>
      <c r="Y73" s="41">
        <v>7.0000000000000007E-2</v>
      </c>
      <c r="Z73" s="41">
        <v>0.04</v>
      </c>
      <c r="AA73" s="41">
        <v>0.04</v>
      </c>
      <c r="AC73" s="106">
        <f t="shared" si="27"/>
        <v>0.09</v>
      </c>
      <c r="AD73" s="50">
        <f t="shared" si="28"/>
        <v>0.04</v>
      </c>
      <c r="AE73" s="50">
        <f t="shared" si="29"/>
        <v>1.1300000000000001</v>
      </c>
      <c r="AF73" s="50"/>
      <c r="AG73" s="53"/>
      <c r="AH73" s="54"/>
    </row>
    <row r="74" spans="1:34" hidden="1" x14ac:dyDescent="0.2">
      <c r="A74" s="68" t="s">
        <v>28</v>
      </c>
      <c r="B74" s="68" t="s">
        <v>36</v>
      </c>
      <c r="C74" s="69" t="s">
        <v>0</v>
      </c>
      <c r="D74" s="72">
        <v>135</v>
      </c>
      <c r="E74" s="72">
        <v>135</v>
      </c>
      <c r="F74" s="72">
        <v>135</v>
      </c>
      <c r="G74" s="72">
        <v>135</v>
      </c>
      <c r="H74" s="72">
        <v>135</v>
      </c>
      <c r="I74" s="72">
        <v>135</v>
      </c>
      <c r="J74" s="72">
        <v>135</v>
      </c>
      <c r="K74" s="72">
        <v>135</v>
      </c>
      <c r="L74" s="72">
        <v>135</v>
      </c>
      <c r="M74" s="72">
        <v>135</v>
      </c>
      <c r="N74" s="72">
        <v>135</v>
      </c>
      <c r="O74" s="72">
        <v>135</v>
      </c>
      <c r="P74" s="72">
        <v>135</v>
      </c>
      <c r="Q74" s="72">
        <v>135</v>
      </c>
      <c r="R74" s="72">
        <v>135</v>
      </c>
      <c r="S74" s="72">
        <v>135</v>
      </c>
      <c r="T74" s="72">
        <v>135</v>
      </c>
      <c r="U74" s="72">
        <v>135</v>
      </c>
      <c r="V74" s="72">
        <v>135</v>
      </c>
      <c r="W74" s="72">
        <v>135</v>
      </c>
      <c r="X74" s="72">
        <v>135</v>
      </c>
      <c r="Y74" s="72">
        <v>135</v>
      </c>
      <c r="Z74" s="72">
        <v>135</v>
      </c>
      <c r="AA74" s="72">
        <v>135</v>
      </c>
      <c r="AC74" s="76">
        <f>MAX(D74:AA74)</f>
        <v>135</v>
      </c>
      <c r="AD74" s="42">
        <f>MIN(D74:AA74)</f>
        <v>135</v>
      </c>
      <c r="AE74" s="43">
        <f>AVERAGE(D74:AA74)</f>
        <v>135</v>
      </c>
      <c r="AF74" s="46"/>
      <c r="AG74" s="57"/>
      <c r="AH74" s="58"/>
    </row>
    <row r="75" spans="1:34" hidden="1" x14ac:dyDescent="0.2">
      <c r="A75" s="68"/>
      <c r="B75" s="68"/>
      <c r="C75" s="69" t="s">
        <v>1</v>
      </c>
      <c r="D75" s="72">
        <v>135</v>
      </c>
      <c r="E75" s="72">
        <v>135</v>
      </c>
      <c r="F75" s="72">
        <v>135</v>
      </c>
      <c r="G75" s="72">
        <v>135</v>
      </c>
      <c r="H75" s="72">
        <v>135</v>
      </c>
      <c r="I75" s="72">
        <v>135</v>
      </c>
      <c r="J75" s="72">
        <v>135</v>
      </c>
      <c r="K75" s="72">
        <v>135</v>
      </c>
      <c r="L75" s="72">
        <v>135</v>
      </c>
      <c r="M75" s="72">
        <v>135</v>
      </c>
      <c r="N75" s="72">
        <v>135</v>
      </c>
      <c r="O75" s="72">
        <v>135</v>
      </c>
      <c r="P75" s="72">
        <v>135</v>
      </c>
      <c r="Q75" s="72">
        <v>135</v>
      </c>
      <c r="R75" s="72">
        <v>135</v>
      </c>
      <c r="S75" s="72">
        <v>135</v>
      </c>
      <c r="T75" s="72">
        <v>135</v>
      </c>
      <c r="U75" s="72">
        <v>135</v>
      </c>
      <c r="V75" s="72">
        <v>135</v>
      </c>
      <c r="W75" s="72">
        <v>135</v>
      </c>
      <c r="X75" s="72">
        <v>135</v>
      </c>
      <c r="Y75" s="72">
        <v>135</v>
      </c>
      <c r="Z75" s="72">
        <v>135</v>
      </c>
      <c r="AA75" s="72">
        <v>135</v>
      </c>
      <c r="AC75" s="76">
        <f>MAX(D75:AA75)</f>
        <v>135</v>
      </c>
      <c r="AD75" s="42">
        <f>MIN(D75:AA75)</f>
        <v>135</v>
      </c>
      <c r="AE75" s="43">
        <f>AVERAGE(D75:AA75)</f>
        <v>135</v>
      </c>
      <c r="AF75" s="46"/>
      <c r="AG75" s="57"/>
      <c r="AH75" s="58"/>
    </row>
    <row r="76" spans="1:34" hidden="1" x14ac:dyDescent="0.2">
      <c r="A76" s="68"/>
      <c r="B76" s="68"/>
      <c r="C76" s="69" t="s">
        <v>2</v>
      </c>
      <c r="D76" s="72">
        <v>135</v>
      </c>
      <c r="E76" s="72">
        <v>135</v>
      </c>
      <c r="F76" s="72">
        <v>135</v>
      </c>
      <c r="G76" s="72">
        <v>135</v>
      </c>
      <c r="H76" s="72">
        <v>135</v>
      </c>
      <c r="I76" s="72">
        <v>135</v>
      </c>
      <c r="J76" s="72">
        <v>135</v>
      </c>
      <c r="K76" s="72">
        <v>135</v>
      </c>
      <c r="L76" s="72">
        <v>135</v>
      </c>
      <c r="M76" s="72">
        <v>135</v>
      </c>
      <c r="N76" s="72">
        <v>135</v>
      </c>
      <c r="O76" s="72">
        <v>135</v>
      </c>
      <c r="P76" s="72">
        <v>135</v>
      </c>
      <c r="Q76" s="72">
        <v>135</v>
      </c>
      <c r="R76" s="72">
        <v>135</v>
      </c>
      <c r="S76" s="72">
        <v>135</v>
      </c>
      <c r="T76" s="72">
        <v>135</v>
      </c>
      <c r="U76" s="72">
        <v>135</v>
      </c>
      <c r="V76" s="72">
        <v>135</v>
      </c>
      <c r="W76" s="72">
        <v>135</v>
      </c>
      <c r="X76" s="72">
        <v>135</v>
      </c>
      <c r="Y76" s="72">
        <v>135</v>
      </c>
      <c r="Z76" s="72">
        <v>135</v>
      </c>
      <c r="AA76" s="72">
        <v>135</v>
      </c>
      <c r="AC76" s="109">
        <f>MAX(D76:AA76)</f>
        <v>135</v>
      </c>
      <c r="AD76" s="86">
        <f>MIN(D76:AA76)</f>
        <v>135</v>
      </c>
      <c r="AE76" s="110">
        <f>AVERAGE(D76:AA76)</f>
        <v>135</v>
      </c>
      <c r="AF76" s="50"/>
      <c r="AG76" s="57"/>
      <c r="AH76" s="58"/>
    </row>
    <row r="77" spans="1:34" hidden="1" x14ac:dyDescent="0.2">
      <c r="A77" s="32" t="s">
        <v>40</v>
      </c>
      <c r="B77" s="32" t="s">
        <v>29</v>
      </c>
      <c r="C77" s="56" t="s">
        <v>0</v>
      </c>
      <c r="D77" s="41">
        <v>0.9</v>
      </c>
      <c r="E77" s="41">
        <v>0.9</v>
      </c>
      <c r="F77" s="41">
        <v>0.9</v>
      </c>
      <c r="G77" s="41">
        <v>0.9</v>
      </c>
      <c r="H77" s="41">
        <v>0.9</v>
      </c>
      <c r="I77" s="41">
        <v>0.9</v>
      </c>
      <c r="J77" s="41">
        <v>0.9</v>
      </c>
      <c r="K77" s="41">
        <v>0.9</v>
      </c>
      <c r="L77" s="41">
        <v>0.9</v>
      </c>
      <c r="M77" s="41">
        <v>0.9</v>
      </c>
      <c r="N77" s="41">
        <v>0.9</v>
      </c>
      <c r="O77" s="41">
        <v>0.9</v>
      </c>
      <c r="P77" s="41">
        <v>0.9</v>
      </c>
      <c r="Q77" s="41">
        <v>0.9</v>
      </c>
      <c r="R77" s="41">
        <v>0.9</v>
      </c>
      <c r="S77" s="41">
        <v>0.9</v>
      </c>
      <c r="T77" s="41">
        <v>0.9</v>
      </c>
      <c r="U77" s="41">
        <v>0.9</v>
      </c>
      <c r="V77" s="41">
        <v>0.9</v>
      </c>
      <c r="W77" s="41">
        <v>0.9</v>
      </c>
      <c r="X77" s="41">
        <v>0.9</v>
      </c>
      <c r="Y77" s="41">
        <v>0.9</v>
      </c>
      <c r="Z77" s="41">
        <v>0.9</v>
      </c>
      <c r="AA77" s="41">
        <v>0.9</v>
      </c>
      <c r="AC77" s="75">
        <f t="shared" si="27"/>
        <v>0.9</v>
      </c>
      <c r="AD77" s="46">
        <f t="shared" si="28"/>
        <v>0.9</v>
      </c>
      <c r="AE77" s="46">
        <f t="shared" si="29"/>
        <v>21.599999999999994</v>
      </c>
      <c r="AF77" s="39">
        <f>SUMPRODUCT(AE77:AE79,Notes!$C$49:$C$51)</f>
        <v>7883.9999999999982</v>
      </c>
      <c r="AG77" s="53"/>
      <c r="AH77" s="54"/>
    </row>
    <row r="78" spans="1:34" hidden="1" x14ac:dyDescent="0.2">
      <c r="C78" s="56" t="s">
        <v>1</v>
      </c>
      <c r="D78" s="41">
        <v>0.9</v>
      </c>
      <c r="E78" s="41">
        <v>0.9</v>
      </c>
      <c r="F78" s="41">
        <v>0.9</v>
      </c>
      <c r="G78" s="41">
        <v>0.9</v>
      </c>
      <c r="H78" s="41">
        <v>0.9</v>
      </c>
      <c r="I78" s="41">
        <v>0.9</v>
      </c>
      <c r="J78" s="41">
        <v>0.9</v>
      </c>
      <c r="K78" s="41">
        <v>0.9</v>
      </c>
      <c r="L78" s="41">
        <v>0.9</v>
      </c>
      <c r="M78" s="41">
        <v>0.9</v>
      </c>
      <c r="N78" s="41">
        <v>0.9</v>
      </c>
      <c r="O78" s="41">
        <v>0.9</v>
      </c>
      <c r="P78" s="41">
        <v>0.9</v>
      </c>
      <c r="Q78" s="41">
        <v>0.9</v>
      </c>
      <c r="R78" s="41">
        <v>0.9</v>
      </c>
      <c r="S78" s="41">
        <v>0.9</v>
      </c>
      <c r="T78" s="41">
        <v>0.9</v>
      </c>
      <c r="U78" s="41">
        <v>0.9</v>
      </c>
      <c r="V78" s="41">
        <v>0.9</v>
      </c>
      <c r="W78" s="41">
        <v>0.9</v>
      </c>
      <c r="X78" s="41">
        <v>0.9</v>
      </c>
      <c r="Y78" s="41">
        <v>0.9</v>
      </c>
      <c r="Z78" s="41">
        <v>0.9</v>
      </c>
      <c r="AA78" s="41">
        <v>0.9</v>
      </c>
      <c r="AC78" s="75">
        <f t="shared" si="27"/>
        <v>0.9</v>
      </c>
      <c r="AD78" s="46">
        <f t="shared" si="28"/>
        <v>0.9</v>
      </c>
      <c r="AE78" s="46">
        <f t="shared" si="29"/>
        <v>21.599999999999994</v>
      </c>
      <c r="AF78" s="46"/>
      <c r="AG78" s="53"/>
      <c r="AH78" s="54"/>
    </row>
    <row r="79" spans="1:34" hidden="1" x14ac:dyDescent="0.2">
      <c r="C79" s="56" t="s">
        <v>2</v>
      </c>
      <c r="D79" s="41">
        <v>0.9</v>
      </c>
      <c r="E79" s="41">
        <v>0.9</v>
      </c>
      <c r="F79" s="41">
        <v>0.9</v>
      </c>
      <c r="G79" s="41">
        <v>0.9</v>
      </c>
      <c r="H79" s="41">
        <v>0.9</v>
      </c>
      <c r="I79" s="41">
        <v>0.9</v>
      </c>
      <c r="J79" s="41">
        <v>0.9</v>
      </c>
      <c r="K79" s="41">
        <v>0.9</v>
      </c>
      <c r="L79" s="41">
        <v>0.9</v>
      </c>
      <c r="M79" s="41">
        <v>0.9</v>
      </c>
      <c r="N79" s="41">
        <v>0.9</v>
      </c>
      <c r="O79" s="41">
        <v>0.9</v>
      </c>
      <c r="P79" s="41">
        <v>0.9</v>
      </c>
      <c r="Q79" s="41">
        <v>0.9</v>
      </c>
      <c r="R79" s="41">
        <v>0.9</v>
      </c>
      <c r="S79" s="41">
        <v>0.9</v>
      </c>
      <c r="T79" s="41">
        <v>0.9</v>
      </c>
      <c r="U79" s="41">
        <v>0.9</v>
      </c>
      <c r="V79" s="41">
        <v>0.9</v>
      </c>
      <c r="W79" s="41">
        <v>0.9</v>
      </c>
      <c r="X79" s="41">
        <v>0.9</v>
      </c>
      <c r="Y79" s="41">
        <v>0.9</v>
      </c>
      <c r="Z79" s="41">
        <v>0.9</v>
      </c>
      <c r="AA79" s="41">
        <v>0.9</v>
      </c>
      <c r="AC79" s="106">
        <f t="shared" si="27"/>
        <v>0.9</v>
      </c>
      <c r="AD79" s="50">
        <f t="shared" si="28"/>
        <v>0.9</v>
      </c>
      <c r="AE79" s="50">
        <f t="shared" si="29"/>
        <v>21.599999999999994</v>
      </c>
      <c r="AF79" s="50"/>
      <c r="AG79" s="53"/>
      <c r="AH79" s="54"/>
    </row>
    <row r="80" spans="1:34" hidden="1" x14ac:dyDescent="0.2">
      <c r="A80" s="68" t="s">
        <v>39</v>
      </c>
      <c r="B80" s="68" t="s">
        <v>29</v>
      </c>
      <c r="C80" s="69" t="s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0.5</v>
      </c>
      <c r="K80" s="70">
        <v>0.75</v>
      </c>
      <c r="L80" s="70">
        <v>0.9</v>
      </c>
      <c r="M80" s="70">
        <v>0.9</v>
      </c>
      <c r="N80" s="70">
        <v>0.9</v>
      </c>
      <c r="O80" s="70">
        <v>0.9</v>
      </c>
      <c r="P80" s="70">
        <v>0.9</v>
      </c>
      <c r="Q80" s="70">
        <v>0.9</v>
      </c>
      <c r="R80" s="70">
        <v>0.9</v>
      </c>
      <c r="S80" s="70">
        <v>0.9</v>
      </c>
      <c r="T80" s="70">
        <v>0.9</v>
      </c>
      <c r="U80" s="70">
        <v>0.5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C80" s="75">
        <f t="shared" si="27"/>
        <v>0.9</v>
      </c>
      <c r="AD80" s="46">
        <f t="shared" si="28"/>
        <v>0</v>
      </c>
      <c r="AE80" s="46">
        <f t="shared" si="29"/>
        <v>9.8500000000000014</v>
      </c>
      <c r="AF80" s="39">
        <f>SUMPRODUCT(AE80:AE82,Notes!$C$49:$C$51)</f>
        <v>2576.3500000000004</v>
      </c>
      <c r="AG80" s="53"/>
      <c r="AH80" s="54"/>
    </row>
    <row r="81" spans="1:34" hidden="1" x14ac:dyDescent="0.2">
      <c r="A81" s="68"/>
      <c r="B81" s="68"/>
      <c r="C81" s="69" t="s">
        <v>1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0.1</v>
      </c>
      <c r="K81" s="70">
        <v>0.1</v>
      </c>
      <c r="L81" s="70">
        <v>0.2</v>
      </c>
      <c r="M81" s="70">
        <v>0.2</v>
      </c>
      <c r="N81" s="70">
        <v>0.2</v>
      </c>
      <c r="O81" s="70">
        <v>0.2</v>
      </c>
      <c r="P81" s="70">
        <v>0.2</v>
      </c>
      <c r="Q81" s="70">
        <v>0.2</v>
      </c>
      <c r="R81" s="70">
        <v>0.2</v>
      </c>
      <c r="S81" s="70">
        <v>0.2</v>
      </c>
      <c r="T81" s="70">
        <v>0.2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C81" s="75">
        <f t="shared" si="27"/>
        <v>0.2</v>
      </c>
      <c r="AD81" s="46">
        <f t="shared" si="28"/>
        <v>0</v>
      </c>
      <c r="AE81" s="46">
        <f t="shared" si="29"/>
        <v>1.9999999999999998</v>
      </c>
      <c r="AF81" s="46"/>
      <c r="AG81" s="53"/>
      <c r="AH81" s="54"/>
    </row>
    <row r="82" spans="1:34" hidden="1" x14ac:dyDescent="0.2">
      <c r="A82" s="68"/>
      <c r="B82" s="68"/>
      <c r="C82" s="69" t="s">
        <v>2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C82" s="106">
        <f t="shared" si="27"/>
        <v>0</v>
      </c>
      <c r="AD82" s="50">
        <f t="shared" si="28"/>
        <v>0</v>
      </c>
      <c r="AE82" s="50">
        <f t="shared" si="29"/>
        <v>0</v>
      </c>
      <c r="AF82" s="50"/>
      <c r="AG82" s="53"/>
      <c r="AH82" s="54"/>
    </row>
    <row r="83" spans="1:34" hidden="1" x14ac:dyDescent="0.2">
      <c r="A83" s="32" t="s">
        <v>34</v>
      </c>
      <c r="B83" s="32" t="s">
        <v>29</v>
      </c>
      <c r="C83" s="56" t="s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0.35</v>
      </c>
      <c r="L83" s="41">
        <v>0.69</v>
      </c>
      <c r="M83" s="41">
        <v>0.43</v>
      </c>
      <c r="N83" s="41">
        <v>0.37</v>
      </c>
      <c r="O83" s="41">
        <v>0.43</v>
      </c>
      <c r="P83" s="41">
        <v>0.57999999999999996</v>
      </c>
      <c r="Q83" s="41">
        <v>0.48</v>
      </c>
      <c r="R83" s="41">
        <v>0.37</v>
      </c>
      <c r="S83" s="41">
        <v>0.37</v>
      </c>
      <c r="T83" s="41">
        <v>0.46</v>
      </c>
      <c r="U83" s="41">
        <v>0.62</v>
      </c>
      <c r="V83" s="41">
        <v>0.2</v>
      </c>
      <c r="W83" s="41">
        <v>0.12</v>
      </c>
      <c r="X83" s="41">
        <v>0.04</v>
      </c>
      <c r="Y83" s="41">
        <v>0.04</v>
      </c>
      <c r="Z83" s="41">
        <v>0</v>
      </c>
      <c r="AA83" s="41">
        <v>0</v>
      </c>
      <c r="AC83" s="75">
        <f>MAX(D83:AA83)</f>
        <v>0.69</v>
      </c>
      <c r="AD83" s="46">
        <f>MIN(D83:AA83)</f>
        <v>0</v>
      </c>
      <c r="AE83" s="46">
        <f>SUM(D83:AA83)</f>
        <v>5.5500000000000007</v>
      </c>
      <c r="AF83" s="39">
        <f>SUMPRODUCT(AE83:AE85,Notes!$C$49:$C$51)</f>
        <v>1471.5700000000002</v>
      </c>
      <c r="AG83" s="53"/>
      <c r="AH83" s="54"/>
    </row>
    <row r="84" spans="1:34" hidden="1" x14ac:dyDescent="0.2">
      <c r="C84" s="56" t="s">
        <v>1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0.16</v>
      </c>
      <c r="L84" s="41">
        <v>0.14000000000000001</v>
      </c>
      <c r="M84" s="41">
        <v>0.21</v>
      </c>
      <c r="N84" s="41">
        <v>0.18</v>
      </c>
      <c r="O84" s="41">
        <v>0.25</v>
      </c>
      <c r="P84" s="41">
        <v>0.21</v>
      </c>
      <c r="Q84" s="41">
        <v>0.13</v>
      </c>
      <c r="R84" s="41">
        <v>0.08</v>
      </c>
      <c r="S84" s="41">
        <v>0.04</v>
      </c>
      <c r="T84" s="41">
        <v>0.05</v>
      </c>
      <c r="U84" s="41">
        <v>0.06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C84" s="75">
        <f>MAX(D84:AA84)</f>
        <v>0.25</v>
      </c>
      <c r="AD84" s="46">
        <f>MIN(D84:AA84)</f>
        <v>0</v>
      </c>
      <c r="AE84" s="46">
        <f>SUM(D84:AA84)</f>
        <v>1.51</v>
      </c>
      <c r="AF84" s="46"/>
      <c r="AG84" s="53"/>
      <c r="AH84" s="54"/>
    </row>
    <row r="85" spans="1:34" hidden="1" x14ac:dyDescent="0.2">
      <c r="C85" s="56" t="s">
        <v>2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C85" s="106">
        <f>MAX(D85:AA85)</f>
        <v>0</v>
      </c>
      <c r="AD85" s="50">
        <f>MIN(D85:AA85)</f>
        <v>0</v>
      </c>
      <c r="AE85" s="50">
        <f>SUM(D85:AA85)</f>
        <v>0</v>
      </c>
      <c r="AF85" s="50"/>
      <c r="AG85" s="53"/>
      <c r="AH85" s="54"/>
    </row>
    <row r="86" spans="1:34" hidden="1" x14ac:dyDescent="0.2">
      <c r="A86" s="68" t="s">
        <v>38</v>
      </c>
      <c r="B86" s="68" t="s">
        <v>29</v>
      </c>
      <c r="C86" s="69" t="s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1</v>
      </c>
      <c r="J86" s="70">
        <v>1</v>
      </c>
      <c r="K86" s="70">
        <v>1</v>
      </c>
      <c r="L86" s="70">
        <v>1</v>
      </c>
      <c r="M86" s="70">
        <v>1</v>
      </c>
      <c r="N86" s="70">
        <v>1</v>
      </c>
      <c r="O86" s="70">
        <v>1</v>
      </c>
      <c r="P86" s="70">
        <v>1</v>
      </c>
      <c r="Q86" s="70">
        <v>1</v>
      </c>
      <c r="R86" s="70">
        <v>1</v>
      </c>
      <c r="S86" s="70">
        <v>1</v>
      </c>
      <c r="T86" s="70">
        <v>1</v>
      </c>
      <c r="U86" s="70">
        <v>1</v>
      </c>
      <c r="V86" s="70">
        <v>1</v>
      </c>
      <c r="W86" s="70">
        <v>1</v>
      </c>
      <c r="X86" s="70">
        <v>1</v>
      </c>
      <c r="Y86" s="70">
        <v>1</v>
      </c>
      <c r="Z86" s="70">
        <v>1</v>
      </c>
      <c r="AA86" s="70">
        <v>1</v>
      </c>
      <c r="AC86" s="75">
        <f t="shared" si="27"/>
        <v>1</v>
      </c>
      <c r="AD86" s="46">
        <f t="shared" si="28"/>
        <v>0</v>
      </c>
      <c r="AE86" s="46">
        <f t="shared" ref="AE86:AE88" si="33">SUM(D86:AA86)</f>
        <v>19</v>
      </c>
      <c r="AF86" s="39">
        <f>SUMPRODUCT(AE86:AE88,Notes!$C$49:$C$51)</f>
        <v>6303</v>
      </c>
      <c r="AG86" s="57"/>
      <c r="AH86" s="58"/>
    </row>
    <row r="87" spans="1:34" hidden="1" x14ac:dyDescent="0.2">
      <c r="A87" s="68"/>
      <c r="B87" s="68"/>
      <c r="C87" s="69" t="s">
        <v>1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1</v>
      </c>
      <c r="J87" s="70">
        <v>1</v>
      </c>
      <c r="K87" s="70">
        <v>1</v>
      </c>
      <c r="L87" s="70">
        <v>1</v>
      </c>
      <c r="M87" s="70">
        <v>1</v>
      </c>
      <c r="N87" s="70">
        <v>1</v>
      </c>
      <c r="O87" s="70">
        <v>1</v>
      </c>
      <c r="P87" s="70">
        <v>1</v>
      </c>
      <c r="Q87" s="70">
        <v>1</v>
      </c>
      <c r="R87" s="70">
        <v>1</v>
      </c>
      <c r="S87" s="70">
        <v>1</v>
      </c>
      <c r="T87" s="70">
        <v>1</v>
      </c>
      <c r="U87" s="70">
        <v>1</v>
      </c>
      <c r="V87" s="70">
        <v>1</v>
      </c>
      <c r="W87" s="70">
        <v>0</v>
      </c>
      <c r="X87" s="70">
        <v>0</v>
      </c>
      <c r="Y87" s="70">
        <v>0</v>
      </c>
      <c r="Z87" s="70">
        <v>0</v>
      </c>
      <c r="AA87" s="70">
        <v>0</v>
      </c>
      <c r="AC87" s="75">
        <f t="shared" si="27"/>
        <v>1</v>
      </c>
      <c r="AD87" s="46">
        <f t="shared" si="28"/>
        <v>0</v>
      </c>
      <c r="AE87" s="46">
        <f t="shared" si="33"/>
        <v>14</v>
      </c>
      <c r="AF87" s="46"/>
      <c r="AG87" s="57"/>
      <c r="AH87" s="58"/>
    </row>
    <row r="88" spans="1:34" hidden="1" x14ac:dyDescent="0.2">
      <c r="A88" s="68"/>
      <c r="B88" s="68"/>
      <c r="C88" s="69" t="s">
        <v>2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1</v>
      </c>
      <c r="J88" s="70">
        <v>1</v>
      </c>
      <c r="K88" s="70">
        <v>1</v>
      </c>
      <c r="L88" s="70">
        <v>1</v>
      </c>
      <c r="M88" s="70">
        <v>1</v>
      </c>
      <c r="N88" s="70">
        <v>1</v>
      </c>
      <c r="O88" s="70">
        <v>1</v>
      </c>
      <c r="P88" s="70">
        <v>1</v>
      </c>
      <c r="Q88" s="70">
        <v>1</v>
      </c>
      <c r="R88" s="70">
        <v>1</v>
      </c>
      <c r="S88" s="70">
        <v>1</v>
      </c>
      <c r="T88" s="70">
        <v>1</v>
      </c>
      <c r="U88" s="70">
        <v>1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C88" s="106">
        <f t="shared" si="27"/>
        <v>1</v>
      </c>
      <c r="AD88" s="50">
        <f t="shared" si="28"/>
        <v>0</v>
      </c>
      <c r="AE88" s="50">
        <f t="shared" si="33"/>
        <v>13</v>
      </c>
      <c r="AF88" s="50"/>
      <c r="AG88" s="57"/>
      <c r="AH88" s="58"/>
    </row>
    <row r="89" spans="1:34" hidden="1" x14ac:dyDescent="0.2">
      <c r="AC89" s="76"/>
      <c r="AD89" s="42"/>
      <c r="AE89" s="46"/>
      <c r="AF89" s="46"/>
    </row>
    <row r="90" spans="1:34" hidden="1" x14ac:dyDescent="0.2">
      <c r="A90" s="44" t="s">
        <v>123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C90" s="109"/>
      <c r="AD90" s="86"/>
      <c r="AE90" s="50"/>
      <c r="AF90" s="50"/>
      <c r="AG90" s="32" t="s">
        <v>119</v>
      </c>
    </row>
    <row r="91" spans="1:34" hidden="1" x14ac:dyDescent="0.2">
      <c r="A91" s="32" t="s">
        <v>81</v>
      </c>
      <c r="B91" s="32" t="s">
        <v>29</v>
      </c>
      <c r="C91" s="32" t="s">
        <v>82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0.1</v>
      </c>
      <c r="K91" s="74">
        <v>0.2</v>
      </c>
      <c r="L91" s="74">
        <v>0.95</v>
      </c>
      <c r="M91" s="74">
        <v>0.95</v>
      </c>
      <c r="N91" s="74">
        <v>0.95</v>
      </c>
      <c r="O91" s="74">
        <v>0.95</v>
      </c>
      <c r="P91" s="74">
        <v>0.5</v>
      </c>
      <c r="Q91" s="74">
        <v>0.95</v>
      </c>
      <c r="R91" s="74">
        <v>0.95</v>
      </c>
      <c r="S91" s="74">
        <v>0.95</v>
      </c>
      <c r="T91" s="74">
        <v>0.95</v>
      </c>
      <c r="U91" s="74">
        <v>0.3</v>
      </c>
      <c r="V91" s="74">
        <v>0.1</v>
      </c>
      <c r="W91" s="74">
        <v>0.1</v>
      </c>
      <c r="X91" s="74">
        <v>0.1</v>
      </c>
      <c r="Y91" s="74">
        <v>0.1</v>
      </c>
      <c r="Z91" s="74">
        <v>0.05</v>
      </c>
      <c r="AA91" s="74">
        <v>0</v>
      </c>
      <c r="AC91" s="75">
        <f t="shared" ref="AC91:AC96" si="34">MAX(D91:AA91)</f>
        <v>0.95</v>
      </c>
      <c r="AD91" s="46">
        <f t="shared" ref="AD91:AD96" si="35">MIN(D91:AA91)</f>
        <v>0</v>
      </c>
      <c r="AE91" s="46">
        <f t="shared" ref="AE91:AE96" si="36">SUM(D91:AA91)</f>
        <v>9.15</v>
      </c>
      <c r="AF91" s="39">
        <f>SUMPRODUCT(AE91:AE93,Notes!$C$49:$C$51)</f>
        <v>2432.15</v>
      </c>
      <c r="AG91" s="32" t="s">
        <v>120</v>
      </c>
    </row>
    <row r="92" spans="1:34" hidden="1" x14ac:dyDescent="0.2">
      <c r="C92" s="32" t="s">
        <v>1</v>
      </c>
      <c r="D92" s="74">
        <v>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0.1</v>
      </c>
      <c r="K92" s="74">
        <v>0.1</v>
      </c>
      <c r="L92" s="74">
        <v>0.3</v>
      </c>
      <c r="M92" s="74">
        <v>0.3</v>
      </c>
      <c r="N92" s="74">
        <v>0.3</v>
      </c>
      <c r="O92" s="74">
        <v>0.3</v>
      </c>
      <c r="P92" s="74">
        <v>0.1</v>
      </c>
      <c r="Q92" s="74">
        <v>0.1</v>
      </c>
      <c r="R92" s="74">
        <v>0.1</v>
      </c>
      <c r="S92" s="74">
        <v>0.1</v>
      </c>
      <c r="T92" s="74">
        <v>0.1</v>
      </c>
      <c r="U92" s="74">
        <v>0.05</v>
      </c>
      <c r="V92" s="74">
        <v>0</v>
      </c>
      <c r="W92" s="74">
        <v>0</v>
      </c>
      <c r="X92" s="74">
        <v>0</v>
      </c>
      <c r="Y92" s="74">
        <v>0</v>
      </c>
      <c r="Z92" s="74">
        <v>0</v>
      </c>
      <c r="AA92" s="74">
        <v>0</v>
      </c>
      <c r="AC92" s="75">
        <f t="shared" si="34"/>
        <v>0.3</v>
      </c>
      <c r="AD92" s="46">
        <f t="shared" si="35"/>
        <v>0</v>
      </c>
      <c r="AE92" s="46">
        <f t="shared" si="36"/>
        <v>1.9500000000000006</v>
      </c>
      <c r="AF92" s="46"/>
      <c r="AG92" s="32" t="s">
        <v>121</v>
      </c>
    </row>
    <row r="93" spans="1:34" hidden="1" x14ac:dyDescent="0.2">
      <c r="A93" s="36"/>
      <c r="B93" s="36"/>
      <c r="C93" s="36" t="s">
        <v>2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0.05</v>
      </c>
      <c r="K93" s="99">
        <v>0.05</v>
      </c>
      <c r="L93" s="99">
        <v>0.05</v>
      </c>
      <c r="M93" s="99">
        <v>0.05</v>
      </c>
      <c r="N93" s="99">
        <v>0.05</v>
      </c>
      <c r="O93" s="99">
        <v>0.05</v>
      </c>
      <c r="P93" s="99">
        <v>0.05</v>
      </c>
      <c r="Q93" s="99">
        <v>0.05</v>
      </c>
      <c r="R93" s="99">
        <v>0.05</v>
      </c>
      <c r="S93" s="99">
        <v>0.05</v>
      </c>
      <c r="T93" s="99">
        <v>0.05</v>
      </c>
      <c r="U93" s="99">
        <v>0</v>
      </c>
      <c r="V93" s="99">
        <v>0</v>
      </c>
      <c r="W93" s="99">
        <v>0</v>
      </c>
      <c r="X93" s="99">
        <v>0</v>
      </c>
      <c r="Y93" s="99">
        <v>0</v>
      </c>
      <c r="Z93" s="99">
        <v>0</v>
      </c>
      <c r="AA93" s="99">
        <v>0</v>
      </c>
      <c r="AC93" s="106">
        <f t="shared" si="34"/>
        <v>0.05</v>
      </c>
      <c r="AD93" s="50">
        <f t="shared" si="35"/>
        <v>0</v>
      </c>
      <c r="AE93" s="50">
        <f t="shared" si="36"/>
        <v>0.54999999999999993</v>
      </c>
      <c r="AF93" s="50"/>
      <c r="AG93" s="32" t="s">
        <v>122</v>
      </c>
    </row>
    <row r="94" spans="1:34" hidden="1" x14ac:dyDescent="0.2">
      <c r="A94" s="32" t="s">
        <v>50</v>
      </c>
      <c r="B94" s="32" t="s">
        <v>29</v>
      </c>
      <c r="C94" s="32" t="s">
        <v>82</v>
      </c>
      <c r="D94" s="74">
        <v>0.05</v>
      </c>
      <c r="E94" s="74">
        <v>0.05</v>
      </c>
      <c r="F94" s="74">
        <v>0.05</v>
      </c>
      <c r="G94" s="74">
        <v>0.05</v>
      </c>
      <c r="H94" s="74">
        <v>0.05</v>
      </c>
      <c r="I94" s="74">
        <v>0.1</v>
      </c>
      <c r="J94" s="74">
        <v>0.1</v>
      </c>
      <c r="K94" s="74">
        <v>0.3</v>
      </c>
      <c r="L94" s="74">
        <v>0.85</v>
      </c>
      <c r="M94" s="74">
        <v>0.85</v>
      </c>
      <c r="N94" s="74">
        <v>0.85</v>
      </c>
      <c r="O94" s="74">
        <v>0.85</v>
      </c>
      <c r="P94" s="74">
        <v>0.75</v>
      </c>
      <c r="Q94" s="74">
        <v>0.85</v>
      </c>
      <c r="R94" s="74">
        <v>0.85</v>
      </c>
      <c r="S94" s="74">
        <v>0.85</v>
      </c>
      <c r="T94" s="74">
        <v>0.85</v>
      </c>
      <c r="U94" s="74">
        <v>0.65</v>
      </c>
      <c r="V94" s="74">
        <v>0.65</v>
      </c>
      <c r="W94" s="74">
        <v>0.65</v>
      </c>
      <c r="X94" s="74">
        <v>0.65</v>
      </c>
      <c r="Y94" s="74">
        <v>0.65</v>
      </c>
      <c r="Z94" s="74">
        <v>0.25</v>
      </c>
      <c r="AA94" s="74">
        <v>0.05</v>
      </c>
      <c r="AC94" s="75">
        <f t="shared" si="34"/>
        <v>0.85</v>
      </c>
      <c r="AD94" s="46">
        <f t="shared" si="35"/>
        <v>0.05</v>
      </c>
      <c r="AE94" s="46">
        <f t="shared" si="36"/>
        <v>11.850000000000001</v>
      </c>
      <c r="AF94" s="39">
        <f>SUMPRODUCT(AE94:AE96,Notes!$C$49:$C$51)</f>
        <v>3194.3500000000004</v>
      </c>
    </row>
    <row r="95" spans="1:34" hidden="1" x14ac:dyDescent="0.2">
      <c r="C95" s="32" t="s">
        <v>1</v>
      </c>
      <c r="D95" s="74">
        <v>0.05</v>
      </c>
      <c r="E95" s="74">
        <v>0.05</v>
      </c>
      <c r="F95" s="74">
        <v>0.05</v>
      </c>
      <c r="G95" s="74">
        <v>0.05</v>
      </c>
      <c r="H95" s="74">
        <v>0.05</v>
      </c>
      <c r="I95" s="74">
        <v>0.05</v>
      </c>
      <c r="J95" s="74">
        <v>0.1</v>
      </c>
      <c r="K95" s="74">
        <v>0.1</v>
      </c>
      <c r="L95" s="74">
        <v>0.3</v>
      </c>
      <c r="M95" s="74">
        <v>0.3</v>
      </c>
      <c r="N95" s="74">
        <v>0.3</v>
      </c>
      <c r="O95" s="74">
        <v>0.3</v>
      </c>
      <c r="P95" s="74">
        <v>0.15</v>
      </c>
      <c r="Q95" s="74">
        <v>0.15</v>
      </c>
      <c r="R95" s="74">
        <v>0.15</v>
      </c>
      <c r="S95" s="74">
        <v>0.15</v>
      </c>
      <c r="T95" s="74">
        <v>0.15</v>
      </c>
      <c r="U95" s="74">
        <v>0.05</v>
      </c>
      <c r="V95" s="74">
        <v>0.05</v>
      </c>
      <c r="W95" s="74">
        <v>0.05</v>
      </c>
      <c r="X95" s="74">
        <v>0.05</v>
      </c>
      <c r="Y95" s="74">
        <v>0.05</v>
      </c>
      <c r="Z95" s="74">
        <v>0.05</v>
      </c>
      <c r="AA95" s="74">
        <v>0.05</v>
      </c>
      <c r="AC95" s="75">
        <f t="shared" si="34"/>
        <v>0.3</v>
      </c>
      <c r="AD95" s="46">
        <f t="shared" si="35"/>
        <v>0.05</v>
      </c>
      <c r="AE95" s="46">
        <f t="shared" si="36"/>
        <v>2.7999999999999985</v>
      </c>
      <c r="AF95" s="46"/>
    </row>
    <row r="96" spans="1:34" hidden="1" x14ac:dyDescent="0.2">
      <c r="A96" s="36"/>
      <c r="B96" s="36"/>
      <c r="C96" s="36" t="s">
        <v>2</v>
      </c>
      <c r="D96" s="99">
        <v>0.05</v>
      </c>
      <c r="E96" s="99">
        <v>0.05</v>
      </c>
      <c r="F96" s="99">
        <v>0.05</v>
      </c>
      <c r="G96" s="99">
        <v>0.05</v>
      </c>
      <c r="H96" s="99">
        <v>0.05</v>
      </c>
      <c r="I96" s="99">
        <v>0.05</v>
      </c>
      <c r="J96" s="99">
        <v>0.05</v>
      </c>
      <c r="K96" s="99">
        <v>0.05</v>
      </c>
      <c r="L96" s="99">
        <v>0.05</v>
      </c>
      <c r="M96" s="99">
        <v>0.05</v>
      </c>
      <c r="N96" s="99">
        <v>0.05</v>
      </c>
      <c r="O96" s="99">
        <v>0.05</v>
      </c>
      <c r="P96" s="99">
        <v>0.05</v>
      </c>
      <c r="Q96" s="99">
        <v>0.05</v>
      </c>
      <c r="R96" s="99">
        <v>0.05</v>
      </c>
      <c r="S96" s="99">
        <v>0.05</v>
      </c>
      <c r="T96" s="99">
        <v>0.05</v>
      </c>
      <c r="U96" s="99">
        <v>0.05</v>
      </c>
      <c r="V96" s="99">
        <v>0.05</v>
      </c>
      <c r="W96" s="99">
        <v>0.05</v>
      </c>
      <c r="X96" s="99">
        <v>0.05</v>
      </c>
      <c r="Y96" s="99">
        <v>0.05</v>
      </c>
      <c r="Z96" s="99">
        <v>0.05</v>
      </c>
      <c r="AA96" s="99">
        <v>0.05</v>
      </c>
      <c r="AC96" s="106">
        <f t="shared" si="34"/>
        <v>0.05</v>
      </c>
      <c r="AD96" s="50">
        <f t="shared" si="35"/>
        <v>0.05</v>
      </c>
      <c r="AE96" s="50">
        <f t="shared" si="36"/>
        <v>1.2000000000000004</v>
      </c>
      <c r="AF96" s="50"/>
    </row>
    <row r="97" spans="1:32" hidden="1" x14ac:dyDescent="0.2">
      <c r="A97" s="32" t="s">
        <v>83</v>
      </c>
      <c r="B97" s="32" t="s">
        <v>29</v>
      </c>
      <c r="C97" s="32" t="s">
        <v>82</v>
      </c>
      <c r="D97" s="74">
        <v>0.05</v>
      </c>
      <c r="E97" s="74">
        <v>0.05</v>
      </c>
      <c r="F97" s="74">
        <v>0.05</v>
      </c>
      <c r="G97" s="74">
        <v>0.05</v>
      </c>
      <c r="H97" s="74">
        <v>0.05</v>
      </c>
      <c r="I97" s="74">
        <v>0.1</v>
      </c>
      <c r="J97" s="74">
        <v>0.1</v>
      </c>
      <c r="K97" s="74">
        <v>0.3</v>
      </c>
      <c r="L97" s="74">
        <v>0.9</v>
      </c>
      <c r="M97" s="74">
        <v>0.9</v>
      </c>
      <c r="N97" s="74">
        <v>0.9</v>
      </c>
      <c r="O97" s="74">
        <v>0.9</v>
      </c>
      <c r="P97" s="74">
        <v>0.8</v>
      </c>
      <c r="Q97" s="74">
        <v>0.9</v>
      </c>
      <c r="R97" s="74">
        <v>0.9</v>
      </c>
      <c r="S97" s="74">
        <v>0.9</v>
      </c>
      <c r="T97" s="74">
        <v>0.9</v>
      </c>
      <c r="U97" s="74">
        <v>0.65</v>
      </c>
      <c r="V97" s="74">
        <v>0.65</v>
      </c>
      <c r="W97" s="74">
        <v>0.65</v>
      </c>
      <c r="X97" s="74">
        <v>0.65</v>
      </c>
      <c r="Y97" s="74">
        <v>0.65</v>
      </c>
      <c r="Z97" s="74">
        <v>0.25</v>
      </c>
      <c r="AA97" s="74">
        <v>0.05</v>
      </c>
      <c r="AC97" s="75">
        <f>MAX(D97:AA97)</f>
        <v>0.9</v>
      </c>
      <c r="AD97" s="46">
        <f>MIN(D97:AA97)</f>
        <v>0.05</v>
      </c>
      <c r="AE97" s="46">
        <f>SUM(D97:AA97)</f>
        <v>12.300000000000002</v>
      </c>
      <c r="AF97" s="39">
        <f>SUMPRODUCT(AE97:AE99,Notes!$C$49:$C$51)</f>
        <v>3307.3000000000006</v>
      </c>
    </row>
    <row r="98" spans="1:32" hidden="1" x14ac:dyDescent="0.2">
      <c r="C98" s="32" t="s">
        <v>1</v>
      </c>
      <c r="D98" s="74">
        <v>0.05</v>
      </c>
      <c r="E98" s="74">
        <v>0.05</v>
      </c>
      <c r="F98" s="74">
        <v>0.05</v>
      </c>
      <c r="G98" s="74">
        <v>0.05</v>
      </c>
      <c r="H98" s="74">
        <v>0.05</v>
      </c>
      <c r="I98" s="74">
        <v>0.05</v>
      </c>
      <c r="J98" s="74">
        <v>0.1</v>
      </c>
      <c r="K98" s="74">
        <v>0.1</v>
      </c>
      <c r="L98" s="74">
        <v>0.3</v>
      </c>
      <c r="M98" s="74">
        <v>0.3</v>
      </c>
      <c r="N98" s="74">
        <v>0.3</v>
      </c>
      <c r="O98" s="74">
        <v>0.3</v>
      </c>
      <c r="P98" s="74">
        <v>0.15</v>
      </c>
      <c r="Q98" s="74">
        <v>0.15</v>
      </c>
      <c r="R98" s="74">
        <v>0.15</v>
      </c>
      <c r="S98" s="74">
        <v>0.15</v>
      </c>
      <c r="T98" s="74">
        <v>0.15</v>
      </c>
      <c r="U98" s="74">
        <v>0.05</v>
      </c>
      <c r="V98" s="74">
        <v>0.05</v>
      </c>
      <c r="W98" s="74">
        <v>0.05</v>
      </c>
      <c r="X98" s="74">
        <v>0.05</v>
      </c>
      <c r="Y98" s="74">
        <v>0.05</v>
      </c>
      <c r="Z98" s="74">
        <v>0.05</v>
      </c>
      <c r="AA98" s="74">
        <v>0.05</v>
      </c>
      <c r="AC98" s="75">
        <f>MAX(D98:AA98)</f>
        <v>0.3</v>
      </c>
      <c r="AD98" s="46">
        <f>MIN(D98:AA98)</f>
        <v>0.05</v>
      </c>
      <c r="AE98" s="46">
        <f>SUM(D98:AA98)</f>
        <v>2.7999999999999985</v>
      </c>
      <c r="AF98" s="46"/>
    </row>
    <row r="99" spans="1:32" hidden="1" x14ac:dyDescent="0.2">
      <c r="A99" s="36"/>
      <c r="B99" s="36"/>
      <c r="C99" s="36" t="s">
        <v>2</v>
      </c>
      <c r="D99" s="99">
        <v>0.05</v>
      </c>
      <c r="E99" s="99">
        <v>0.05</v>
      </c>
      <c r="F99" s="99">
        <v>0.05</v>
      </c>
      <c r="G99" s="99">
        <v>0.05</v>
      </c>
      <c r="H99" s="99">
        <v>0.05</v>
      </c>
      <c r="I99" s="99">
        <v>0.05</v>
      </c>
      <c r="J99" s="99">
        <v>0.05</v>
      </c>
      <c r="K99" s="99">
        <v>0.05</v>
      </c>
      <c r="L99" s="99">
        <v>0.05</v>
      </c>
      <c r="M99" s="99">
        <v>0.05</v>
      </c>
      <c r="N99" s="99">
        <v>0.05</v>
      </c>
      <c r="O99" s="99">
        <v>0.05</v>
      </c>
      <c r="P99" s="99">
        <v>0.05</v>
      </c>
      <c r="Q99" s="99">
        <v>0.05</v>
      </c>
      <c r="R99" s="99">
        <v>0.05</v>
      </c>
      <c r="S99" s="99">
        <v>0.05</v>
      </c>
      <c r="T99" s="99">
        <v>0.05</v>
      </c>
      <c r="U99" s="99">
        <v>0.05</v>
      </c>
      <c r="V99" s="99">
        <v>0.05</v>
      </c>
      <c r="W99" s="99">
        <v>0.05</v>
      </c>
      <c r="X99" s="99">
        <v>0.05</v>
      </c>
      <c r="Y99" s="99">
        <v>0.05</v>
      </c>
      <c r="Z99" s="99">
        <v>0.05</v>
      </c>
      <c r="AA99" s="99">
        <v>0.05</v>
      </c>
      <c r="AC99" s="106">
        <f>MAX(D99:AA99)</f>
        <v>0.05</v>
      </c>
      <c r="AD99" s="50">
        <f>MIN(D99:AA99)</f>
        <v>0.05</v>
      </c>
      <c r="AE99" s="50">
        <f>SUM(D99:AA99)</f>
        <v>1.2000000000000004</v>
      </c>
      <c r="AF99" s="50"/>
    </row>
    <row r="100" spans="1:32" hidden="1" x14ac:dyDescent="0.2">
      <c r="A100" s="32" t="s">
        <v>35</v>
      </c>
      <c r="B100" s="32" t="s">
        <v>29</v>
      </c>
      <c r="C100" s="32" t="s">
        <v>82</v>
      </c>
      <c r="D100" s="74">
        <v>1</v>
      </c>
      <c r="E100" s="74">
        <v>1</v>
      </c>
      <c r="F100" s="74">
        <v>1</v>
      </c>
      <c r="G100" s="74">
        <v>1</v>
      </c>
      <c r="H100" s="74">
        <v>1</v>
      </c>
      <c r="I100" s="74">
        <v>1</v>
      </c>
      <c r="J100" s="74">
        <v>0.25</v>
      </c>
      <c r="K100" s="74">
        <v>0.25</v>
      </c>
      <c r="L100" s="74">
        <v>0.25</v>
      </c>
      <c r="M100" s="74">
        <v>0.25</v>
      </c>
      <c r="N100" s="74">
        <v>0.25</v>
      </c>
      <c r="O100" s="74">
        <v>0.25</v>
      </c>
      <c r="P100" s="74">
        <v>0.25</v>
      </c>
      <c r="Q100" s="74">
        <v>0.25</v>
      </c>
      <c r="R100" s="74">
        <v>0.25</v>
      </c>
      <c r="S100" s="74">
        <v>0.25</v>
      </c>
      <c r="T100" s="74">
        <v>0.25</v>
      </c>
      <c r="U100" s="74">
        <v>0.25</v>
      </c>
      <c r="V100" s="74">
        <v>0.25</v>
      </c>
      <c r="W100" s="74">
        <v>0.25</v>
      </c>
      <c r="X100" s="74">
        <v>0.25</v>
      </c>
      <c r="Y100" s="74">
        <v>0.25</v>
      </c>
      <c r="Z100" s="74">
        <v>1</v>
      </c>
      <c r="AA100" s="74">
        <v>1</v>
      </c>
      <c r="AC100" s="75">
        <f t="shared" ref="AC100:AC102" si="37">MAX(D100:AA100)</f>
        <v>1</v>
      </c>
      <c r="AD100" s="46">
        <f t="shared" ref="AD100:AD102" si="38">MIN(D100:AA100)</f>
        <v>0.25</v>
      </c>
      <c r="AE100" s="46">
        <f t="shared" ref="AE100:AE102" si="39">SUM(D100:AA100)</f>
        <v>12</v>
      </c>
      <c r="AF100" s="39">
        <f>SUMPRODUCT(AE100:AE102,Notes!$C$49:$C$51)</f>
        <v>5280</v>
      </c>
    </row>
    <row r="101" spans="1:32" hidden="1" x14ac:dyDescent="0.2">
      <c r="C101" s="32" t="s">
        <v>1</v>
      </c>
      <c r="D101" s="74">
        <v>1</v>
      </c>
      <c r="E101" s="74">
        <v>1</v>
      </c>
      <c r="F101" s="74">
        <v>1</v>
      </c>
      <c r="G101" s="74">
        <v>1</v>
      </c>
      <c r="H101" s="74">
        <v>1</v>
      </c>
      <c r="I101" s="74">
        <v>1</v>
      </c>
      <c r="J101" s="74">
        <v>0.25</v>
      </c>
      <c r="K101" s="74">
        <v>0.25</v>
      </c>
      <c r="L101" s="74">
        <v>0.25</v>
      </c>
      <c r="M101" s="74">
        <v>0.25</v>
      </c>
      <c r="N101" s="74">
        <v>0.25</v>
      </c>
      <c r="O101" s="74">
        <v>0.25</v>
      </c>
      <c r="P101" s="74">
        <v>0.25</v>
      </c>
      <c r="Q101" s="74">
        <v>0.25</v>
      </c>
      <c r="R101" s="74">
        <v>0.25</v>
      </c>
      <c r="S101" s="74">
        <v>0.25</v>
      </c>
      <c r="T101" s="74">
        <v>0.25</v>
      </c>
      <c r="U101" s="74">
        <v>0.25</v>
      </c>
      <c r="V101" s="74">
        <v>1</v>
      </c>
      <c r="W101" s="74">
        <v>1</v>
      </c>
      <c r="X101" s="74">
        <v>1</v>
      </c>
      <c r="Y101" s="74">
        <v>1</v>
      </c>
      <c r="Z101" s="74">
        <v>1</v>
      </c>
      <c r="AA101" s="74">
        <v>1</v>
      </c>
      <c r="AC101" s="75">
        <f t="shared" si="37"/>
        <v>1</v>
      </c>
      <c r="AD101" s="46">
        <f t="shared" si="38"/>
        <v>0.25</v>
      </c>
      <c r="AE101" s="46">
        <f t="shared" si="39"/>
        <v>15</v>
      </c>
      <c r="AF101" s="46"/>
    </row>
    <row r="102" spans="1:32" hidden="1" x14ac:dyDescent="0.2">
      <c r="A102" s="36"/>
      <c r="B102" s="36"/>
      <c r="C102" s="36" t="s">
        <v>2</v>
      </c>
      <c r="D102" s="99">
        <v>1</v>
      </c>
      <c r="E102" s="99">
        <v>1</v>
      </c>
      <c r="F102" s="99">
        <v>1</v>
      </c>
      <c r="G102" s="99">
        <v>1</v>
      </c>
      <c r="H102" s="99">
        <v>1</v>
      </c>
      <c r="I102" s="99">
        <v>1</v>
      </c>
      <c r="J102" s="99">
        <v>1</v>
      </c>
      <c r="K102" s="99">
        <v>1</v>
      </c>
      <c r="L102" s="99">
        <v>1</v>
      </c>
      <c r="M102" s="99">
        <v>1</v>
      </c>
      <c r="N102" s="99">
        <v>1</v>
      </c>
      <c r="O102" s="99">
        <v>1</v>
      </c>
      <c r="P102" s="99">
        <v>1</v>
      </c>
      <c r="Q102" s="99">
        <v>1</v>
      </c>
      <c r="R102" s="99">
        <v>1</v>
      </c>
      <c r="S102" s="99">
        <v>1</v>
      </c>
      <c r="T102" s="99">
        <v>1</v>
      </c>
      <c r="U102" s="99">
        <v>1</v>
      </c>
      <c r="V102" s="99">
        <v>1</v>
      </c>
      <c r="W102" s="99">
        <v>1</v>
      </c>
      <c r="X102" s="99">
        <v>1</v>
      </c>
      <c r="Y102" s="99">
        <v>1</v>
      </c>
      <c r="Z102" s="99">
        <v>1</v>
      </c>
      <c r="AA102" s="99">
        <v>1</v>
      </c>
      <c r="AC102" s="106">
        <f t="shared" si="37"/>
        <v>1</v>
      </c>
      <c r="AD102" s="50">
        <f t="shared" si="38"/>
        <v>1</v>
      </c>
      <c r="AE102" s="50">
        <f t="shared" si="39"/>
        <v>24</v>
      </c>
      <c r="AF102" s="50"/>
    </row>
    <row r="103" spans="1:32" hidden="1" x14ac:dyDescent="0.2">
      <c r="A103" s="32" t="s">
        <v>84</v>
      </c>
      <c r="B103" s="32" t="s">
        <v>36</v>
      </c>
      <c r="C103" s="32" t="s">
        <v>82</v>
      </c>
      <c r="D103" s="32">
        <v>80</v>
      </c>
      <c r="E103" s="32">
        <v>80</v>
      </c>
      <c r="F103" s="32">
        <v>80</v>
      </c>
      <c r="G103" s="32">
        <v>80</v>
      </c>
      <c r="H103" s="32">
        <v>80</v>
      </c>
      <c r="I103" s="32">
        <v>80</v>
      </c>
      <c r="J103" s="32">
        <v>75</v>
      </c>
      <c r="K103" s="32">
        <v>75</v>
      </c>
      <c r="L103" s="32">
        <v>75</v>
      </c>
      <c r="M103" s="32">
        <v>75</v>
      </c>
      <c r="N103" s="32">
        <v>75</v>
      </c>
      <c r="O103" s="32">
        <v>75</v>
      </c>
      <c r="P103" s="32">
        <v>75</v>
      </c>
      <c r="Q103" s="32">
        <v>75</v>
      </c>
      <c r="R103" s="32">
        <v>75</v>
      </c>
      <c r="S103" s="32">
        <v>75</v>
      </c>
      <c r="T103" s="32">
        <v>75</v>
      </c>
      <c r="U103" s="32">
        <v>75</v>
      </c>
      <c r="V103" s="32">
        <v>75</v>
      </c>
      <c r="W103" s="32">
        <v>75</v>
      </c>
      <c r="X103" s="32">
        <v>75</v>
      </c>
      <c r="Y103" s="32">
        <v>75</v>
      </c>
      <c r="Z103" s="32">
        <v>80</v>
      </c>
      <c r="AA103" s="32">
        <v>80</v>
      </c>
      <c r="AC103" s="76">
        <f t="shared" ref="AC103:AC108" si="40">MAX(D103:AA103)</f>
        <v>80</v>
      </c>
      <c r="AD103" s="42">
        <f t="shared" ref="AD103:AD108" si="41">MIN(D103:AA103)</f>
        <v>75</v>
      </c>
      <c r="AE103" s="43">
        <f t="shared" ref="AE103:AE108" si="42">AVERAGE(D103:AA103)</f>
        <v>76.666666666666671</v>
      </c>
    </row>
    <row r="104" spans="1:32" hidden="1" x14ac:dyDescent="0.2">
      <c r="C104" s="32" t="s">
        <v>1</v>
      </c>
      <c r="D104" s="32">
        <v>80</v>
      </c>
      <c r="E104" s="32">
        <v>80</v>
      </c>
      <c r="F104" s="32">
        <v>80</v>
      </c>
      <c r="G104" s="32">
        <v>80</v>
      </c>
      <c r="H104" s="32">
        <v>80</v>
      </c>
      <c r="I104" s="32">
        <v>80</v>
      </c>
      <c r="J104" s="32">
        <v>75</v>
      </c>
      <c r="K104" s="32">
        <v>75</v>
      </c>
      <c r="L104" s="32">
        <v>75</v>
      </c>
      <c r="M104" s="32">
        <v>75</v>
      </c>
      <c r="N104" s="32">
        <v>75</v>
      </c>
      <c r="O104" s="32">
        <v>75</v>
      </c>
      <c r="P104" s="32">
        <v>75</v>
      </c>
      <c r="Q104" s="32">
        <v>75</v>
      </c>
      <c r="R104" s="32">
        <v>75</v>
      </c>
      <c r="S104" s="32">
        <v>75</v>
      </c>
      <c r="T104" s="32">
        <v>75</v>
      </c>
      <c r="U104" s="32">
        <v>75</v>
      </c>
      <c r="V104" s="32">
        <v>80</v>
      </c>
      <c r="W104" s="32">
        <v>80</v>
      </c>
      <c r="X104" s="32">
        <v>80</v>
      </c>
      <c r="Y104" s="32">
        <v>80</v>
      </c>
      <c r="Z104" s="32">
        <v>80</v>
      </c>
      <c r="AA104" s="32">
        <v>80</v>
      </c>
      <c r="AC104" s="76">
        <f t="shared" si="40"/>
        <v>80</v>
      </c>
      <c r="AD104" s="42">
        <f t="shared" si="41"/>
        <v>75</v>
      </c>
      <c r="AE104" s="43">
        <f t="shared" si="42"/>
        <v>77.5</v>
      </c>
    </row>
    <row r="105" spans="1:32" hidden="1" x14ac:dyDescent="0.2">
      <c r="A105" s="36"/>
      <c r="B105" s="36"/>
      <c r="C105" s="36" t="s">
        <v>2</v>
      </c>
      <c r="D105" s="36">
        <v>80</v>
      </c>
      <c r="E105" s="36">
        <v>80</v>
      </c>
      <c r="F105" s="36">
        <v>80</v>
      </c>
      <c r="G105" s="36">
        <v>80</v>
      </c>
      <c r="H105" s="36">
        <v>80</v>
      </c>
      <c r="I105" s="36">
        <v>80</v>
      </c>
      <c r="J105" s="36">
        <v>80</v>
      </c>
      <c r="K105" s="36">
        <v>80</v>
      </c>
      <c r="L105" s="36">
        <v>80</v>
      </c>
      <c r="M105" s="36">
        <v>80</v>
      </c>
      <c r="N105" s="36">
        <v>80</v>
      </c>
      <c r="O105" s="36">
        <v>80</v>
      </c>
      <c r="P105" s="36">
        <v>80</v>
      </c>
      <c r="Q105" s="36">
        <v>80</v>
      </c>
      <c r="R105" s="36">
        <v>80</v>
      </c>
      <c r="S105" s="36">
        <v>80</v>
      </c>
      <c r="T105" s="36">
        <v>80</v>
      </c>
      <c r="U105" s="36">
        <v>80</v>
      </c>
      <c r="V105" s="36">
        <v>80</v>
      </c>
      <c r="W105" s="36">
        <v>80</v>
      </c>
      <c r="X105" s="36">
        <v>80</v>
      </c>
      <c r="Y105" s="36">
        <v>80</v>
      </c>
      <c r="Z105" s="36">
        <v>80</v>
      </c>
      <c r="AA105" s="36">
        <v>80</v>
      </c>
      <c r="AC105" s="109">
        <f t="shared" si="40"/>
        <v>80</v>
      </c>
      <c r="AD105" s="86">
        <f t="shared" si="41"/>
        <v>80</v>
      </c>
      <c r="AE105" s="110">
        <f t="shared" si="42"/>
        <v>80</v>
      </c>
      <c r="AF105" s="37"/>
    </row>
    <row r="106" spans="1:32" hidden="1" x14ac:dyDescent="0.2">
      <c r="A106" s="32" t="s">
        <v>85</v>
      </c>
      <c r="B106" s="32" t="s">
        <v>36</v>
      </c>
      <c r="C106" s="32" t="s">
        <v>82</v>
      </c>
      <c r="D106" s="32">
        <v>60</v>
      </c>
      <c r="E106" s="32">
        <v>60</v>
      </c>
      <c r="F106" s="32">
        <v>60</v>
      </c>
      <c r="G106" s="32">
        <v>60</v>
      </c>
      <c r="H106" s="32">
        <v>60</v>
      </c>
      <c r="I106" s="32">
        <v>60</v>
      </c>
      <c r="J106" s="32">
        <v>70</v>
      </c>
      <c r="K106" s="32">
        <v>70</v>
      </c>
      <c r="L106" s="32">
        <v>70</v>
      </c>
      <c r="M106" s="32">
        <v>70</v>
      </c>
      <c r="N106" s="32">
        <v>70</v>
      </c>
      <c r="O106" s="32">
        <v>70</v>
      </c>
      <c r="P106" s="32">
        <v>70</v>
      </c>
      <c r="Q106" s="32">
        <v>70</v>
      </c>
      <c r="R106" s="32">
        <v>70</v>
      </c>
      <c r="S106" s="32">
        <v>70</v>
      </c>
      <c r="T106" s="32">
        <v>70</v>
      </c>
      <c r="U106" s="32">
        <v>70</v>
      </c>
      <c r="V106" s="32">
        <v>70</v>
      </c>
      <c r="W106" s="32">
        <v>70</v>
      </c>
      <c r="X106" s="32">
        <v>70</v>
      </c>
      <c r="Y106" s="32">
        <v>70</v>
      </c>
      <c r="Z106" s="32">
        <v>60</v>
      </c>
      <c r="AA106" s="32">
        <v>60</v>
      </c>
      <c r="AC106" s="76">
        <f t="shared" si="40"/>
        <v>70</v>
      </c>
      <c r="AD106" s="42">
        <f t="shared" si="41"/>
        <v>60</v>
      </c>
      <c r="AE106" s="43">
        <f t="shared" si="42"/>
        <v>66.666666666666671</v>
      </c>
    </row>
    <row r="107" spans="1:32" hidden="1" x14ac:dyDescent="0.2">
      <c r="C107" s="32" t="s">
        <v>1</v>
      </c>
      <c r="D107" s="32">
        <v>60</v>
      </c>
      <c r="E107" s="32">
        <v>60</v>
      </c>
      <c r="F107" s="32">
        <v>60</v>
      </c>
      <c r="G107" s="32">
        <v>60</v>
      </c>
      <c r="H107" s="32">
        <v>60</v>
      </c>
      <c r="I107" s="32">
        <v>60</v>
      </c>
      <c r="J107" s="32">
        <v>70</v>
      </c>
      <c r="K107" s="32">
        <v>70</v>
      </c>
      <c r="L107" s="32">
        <v>70</v>
      </c>
      <c r="M107" s="32">
        <v>70</v>
      </c>
      <c r="N107" s="32">
        <v>70</v>
      </c>
      <c r="O107" s="32">
        <v>70</v>
      </c>
      <c r="P107" s="32">
        <v>70</v>
      </c>
      <c r="Q107" s="32">
        <v>70</v>
      </c>
      <c r="R107" s="32">
        <v>70</v>
      </c>
      <c r="S107" s="32">
        <v>70</v>
      </c>
      <c r="T107" s="32">
        <v>70</v>
      </c>
      <c r="U107" s="32">
        <v>70</v>
      </c>
      <c r="V107" s="32">
        <v>70</v>
      </c>
      <c r="W107" s="32">
        <v>60</v>
      </c>
      <c r="X107" s="32">
        <v>60</v>
      </c>
      <c r="Y107" s="32">
        <v>60</v>
      </c>
      <c r="Z107" s="32">
        <v>60</v>
      </c>
      <c r="AA107" s="32">
        <v>60</v>
      </c>
      <c r="AC107" s="76">
        <f t="shared" si="40"/>
        <v>70</v>
      </c>
      <c r="AD107" s="42">
        <f t="shared" si="41"/>
        <v>60</v>
      </c>
      <c r="AE107" s="43">
        <f t="shared" si="42"/>
        <v>65.416666666666671</v>
      </c>
    </row>
    <row r="108" spans="1:32" hidden="1" x14ac:dyDescent="0.2">
      <c r="A108" s="36"/>
      <c r="B108" s="36"/>
      <c r="C108" s="36" t="s">
        <v>2</v>
      </c>
      <c r="D108" s="36">
        <v>60</v>
      </c>
      <c r="E108" s="36">
        <v>60</v>
      </c>
      <c r="F108" s="36">
        <v>60</v>
      </c>
      <c r="G108" s="36">
        <v>60</v>
      </c>
      <c r="H108" s="36">
        <v>60</v>
      </c>
      <c r="I108" s="36">
        <v>60</v>
      </c>
      <c r="J108" s="36">
        <v>60</v>
      </c>
      <c r="K108" s="36">
        <v>60</v>
      </c>
      <c r="L108" s="36">
        <v>60</v>
      </c>
      <c r="M108" s="36">
        <v>60</v>
      </c>
      <c r="N108" s="36">
        <v>60</v>
      </c>
      <c r="O108" s="36">
        <v>60</v>
      </c>
      <c r="P108" s="36">
        <v>60</v>
      </c>
      <c r="Q108" s="36">
        <v>60</v>
      </c>
      <c r="R108" s="36">
        <v>60</v>
      </c>
      <c r="S108" s="36">
        <v>60</v>
      </c>
      <c r="T108" s="36">
        <v>60</v>
      </c>
      <c r="U108" s="36">
        <v>60</v>
      </c>
      <c r="V108" s="36">
        <v>60</v>
      </c>
      <c r="W108" s="36">
        <v>60</v>
      </c>
      <c r="X108" s="36">
        <v>60</v>
      </c>
      <c r="Y108" s="36">
        <v>60</v>
      </c>
      <c r="Z108" s="36">
        <v>60</v>
      </c>
      <c r="AA108" s="36">
        <v>60</v>
      </c>
      <c r="AC108" s="109">
        <f t="shared" si="40"/>
        <v>60</v>
      </c>
      <c r="AD108" s="86">
        <f t="shared" si="41"/>
        <v>60</v>
      </c>
      <c r="AE108" s="110">
        <f t="shared" si="42"/>
        <v>60</v>
      </c>
      <c r="AF108" s="37"/>
    </row>
    <row r="109" spans="1:32" hidden="1" x14ac:dyDescent="0.2"/>
    <row r="110" spans="1:32" hidden="1" x14ac:dyDescent="0.2">
      <c r="A110" s="44" t="s">
        <v>124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C110" s="37"/>
      <c r="AD110" s="37"/>
      <c r="AE110" s="37"/>
      <c r="AF110" s="37"/>
    </row>
    <row r="111" spans="1:32" hidden="1" x14ac:dyDescent="0.2">
      <c r="A111" s="32" t="s">
        <v>89</v>
      </c>
      <c r="B111" s="32" t="s">
        <v>29</v>
      </c>
      <c r="C111" s="32" t="s">
        <v>47</v>
      </c>
      <c r="D111" s="74">
        <v>0</v>
      </c>
      <c r="E111" s="74">
        <v>0</v>
      </c>
      <c r="F111" s="74">
        <v>0</v>
      </c>
      <c r="G111" s="74">
        <v>0</v>
      </c>
      <c r="H111" s="74">
        <v>0</v>
      </c>
      <c r="I111" s="74">
        <v>0</v>
      </c>
      <c r="J111" s="74">
        <v>0.1</v>
      </c>
      <c r="K111" s="74">
        <v>0.2</v>
      </c>
      <c r="L111" s="74">
        <v>0.95</v>
      </c>
      <c r="M111" s="74">
        <v>0.95</v>
      </c>
      <c r="N111" s="74">
        <v>0.95</v>
      </c>
      <c r="O111" s="74">
        <v>0.95</v>
      </c>
      <c r="P111" s="74">
        <v>0.5</v>
      </c>
      <c r="Q111" s="74">
        <v>0.95</v>
      </c>
      <c r="R111" s="74">
        <v>0.95</v>
      </c>
      <c r="S111" s="74">
        <v>0.95</v>
      </c>
      <c r="T111" s="74">
        <v>0.95</v>
      </c>
      <c r="U111" s="74">
        <v>0.3</v>
      </c>
      <c r="V111" s="74">
        <v>0.1</v>
      </c>
      <c r="W111" s="74">
        <v>0.1</v>
      </c>
      <c r="X111" s="74">
        <v>0.1</v>
      </c>
      <c r="Y111" s="74">
        <v>0.1</v>
      </c>
      <c r="Z111" s="74">
        <v>0.05</v>
      </c>
      <c r="AA111" s="74">
        <v>0.05</v>
      </c>
      <c r="AC111" s="75">
        <f t="shared" ref="AC111:AC125" si="43">MAX(D111:AA111)</f>
        <v>0.95</v>
      </c>
      <c r="AD111" s="46">
        <f t="shared" ref="AD111:AD125" si="44">MIN(D111:AA111)</f>
        <v>0</v>
      </c>
      <c r="AE111" s="46">
        <f t="shared" ref="AE111:AE125" si="45">SUM(D111:AA111)</f>
        <v>9.2000000000000011</v>
      </c>
      <c r="AF111" s="39">
        <f>SUMPRODUCT(AE111:AE113,Notes!$C$49:$C$51)</f>
        <v>2450.4</v>
      </c>
    </row>
    <row r="112" spans="1:32" hidden="1" x14ac:dyDescent="0.2">
      <c r="C112" s="32" t="s">
        <v>48</v>
      </c>
      <c r="D112" s="74">
        <v>0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  <c r="J112" s="74">
        <v>0.1</v>
      </c>
      <c r="K112" s="74">
        <v>0.1</v>
      </c>
      <c r="L112" s="74">
        <v>0.3</v>
      </c>
      <c r="M112" s="74">
        <v>0.3</v>
      </c>
      <c r="N112" s="74">
        <v>0.3</v>
      </c>
      <c r="O112" s="74">
        <v>0.3</v>
      </c>
      <c r="P112" s="74">
        <v>0.1</v>
      </c>
      <c r="Q112" s="74">
        <v>0.1</v>
      </c>
      <c r="R112" s="74">
        <v>0.1</v>
      </c>
      <c r="S112" s="74">
        <v>0.1</v>
      </c>
      <c r="T112" s="74">
        <v>0.1</v>
      </c>
      <c r="U112" s="74">
        <v>0.05</v>
      </c>
      <c r="V112" s="74">
        <v>0.05</v>
      </c>
      <c r="W112" s="74">
        <v>0</v>
      </c>
      <c r="X112" s="74">
        <v>0</v>
      </c>
      <c r="Y112" s="74">
        <v>0</v>
      </c>
      <c r="Z112" s="74">
        <v>0</v>
      </c>
      <c r="AA112" s="74">
        <v>0</v>
      </c>
      <c r="AC112" s="75">
        <f t="shared" si="43"/>
        <v>0.3</v>
      </c>
      <c r="AD112" s="46">
        <f t="shared" si="44"/>
        <v>0</v>
      </c>
      <c r="AE112" s="46">
        <f t="shared" si="45"/>
        <v>2.0000000000000004</v>
      </c>
      <c r="AF112" s="46"/>
    </row>
    <row r="113" spans="1:32" hidden="1" x14ac:dyDescent="0.2">
      <c r="A113" s="36"/>
      <c r="B113" s="36"/>
      <c r="C113" s="36" t="s">
        <v>49</v>
      </c>
      <c r="D113" s="99">
        <v>0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99">
        <v>0.05</v>
      </c>
      <c r="K113" s="99">
        <v>0.05</v>
      </c>
      <c r="L113" s="99">
        <v>0.05</v>
      </c>
      <c r="M113" s="99">
        <v>0.05</v>
      </c>
      <c r="N113" s="99">
        <v>0.05</v>
      </c>
      <c r="O113" s="99">
        <v>0.05</v>
      </c>
      <c r="P113" s="99">
        <v>0.05</v>
      </c>
      <c r="Q113" s="99">
        <v>0.05</v>
      </c>
      <c r="R113" s="99">
        <v>0.05</v>
      </c>
      <c r="S113" s="99">
        <v>0.05</v>
      </c>
      <c r="T113" s="99">
        <v>0.05</v>
      </c>
      <c r="U113" s="99">
        <v>0.05</v>
      </c>
      <c r="V113" s="99">
        <v>0</v>
      </c>
      <c r="W113" s="99">
        <v>0</v>
      </c>
      <c r="X113" s="99">
        <v>0</v>
      </c>
      <c r="Y113" s="99">
        <v>0</v>
      </c>
      <c r="Z113" s="99">
        <v>0</v>
      </c>
      <c r="AA113" s="99">
        <v>0</v>
      </c>
      <c r="AC113" s="106">
        <f t="shared" si="43"/>
        <v>0.05</v>
      </c>
      <c r="AD113" s="50">
        <f t="shared" si="44"/>
        <v>0</v>
      </c>
      <c r="AE113" s="50">
        <f t="shared" si="45"/>
        <v>0.6</v>
      </c>
      <c r="AF113" s="50"/>
    </row>
    <row r="114" spans="1:32" hidden="1" x14ac:dyDescent="0.2">
      <c r="A114" s="32" t="s">
        <v>90</v>
      </c>
      <c r="B114" s="32" t="s">
        <v>29</v>
      </c>
      <c r="C114" s="32" t="s">
        <v>47</v>
      </c>
      <c r="D114" s="74">
        <v>0.05</v>
      </c>
      <c r="E114" s="74">
        <v>0.05</v>
      </c>
      <c r="F114" s="74">
        <v>0.05</v>
      </c>
      <c r="G114" s="74">
        <v>0.05</v>
      </c>
      <c r="H114" s="74">
        <v>0.05</v>
      </c>
      <c r="I114" s="74">
        <v>0.1</v>
      </c>
      <c r="J114" s="74">
        <v>0.1</v>
      </c>
      <c r="K114" s="74">
        <v>0.3</v>
      </c>
      <c r="L114" s="74">
        <v>0.9</v>
      </c>
      <c r="M114" s="74">
        <v>0.9</v>
      </c>
      <c r="N114" s="74">
        <v>0.9</v>
      </c>
      <c r="O114" s="74">
        <v>0.9</v>
      </c>
      <c r="P114" s="74">
        <v>0.8</v>
      </c>
      <c r="Q114" s="74">
        <v>0.9</v>
      </c>
      <c r="R114" s="74">
        <v>0.9</v>
      </c>
      <c r="S114" s="74">
        <v>0.9</v>
      </c>
      <c r="T114" s="74">
        <v>0.9</v>
      </c>
      <c r="U114" s="74">
        <v>0.5</v>
      </c>
      <c r="V114" s="74">
        <v>0.3</v>
      </c>
      <c r="W114" s="74">
        <v>0.3</v>
      </c>
      <c r="X114" s="74">
        <v>0.2</v>
      </c>
      <c r="Y114" s="74">
        <v>0.2</v>
      </c>
      <c r="Z114" s="74">
        <v>0.1</v>
      </c>
      <c r="AA114" s="74">
        <v>0.05</v>
      </c>
      <c r="AC114" s="75">
        <f t="shared" si="43"/>
        <v>0.9</v>
      </c>
      <c r="AD114" s="46">
        <f t="shared" si="44"/>
        <v>0.05</v>
      </c>
      <c r="AE114" s="46">
        <f t="shared" si="45"/>
        <v>10.4</v>
      </c>
      <c r="AF114" s="39">
        <f>SUMPRODUCT(AE114:AE116,Notes!$C$49:$C$51)</f>
        <v>2830.4</v>
      </c>
    </row>
    <row r="115" spans="1:32" hidden="1" x14ac:dyDescent="0.2">
      <c r="C115" s="32" t="s">
        <v>48</v>
      </c>
      <c r="D115" s="74">
        <v>0.05</v>
      </c>
      <c r="E115" s="74">
        <v>0.05</v>
      </c>
      <c r="F115" s="74">
        <v>0.05</v>
      </c>
      <c r="G115" s="74">
        <v>0.05</v>
      </c>
      <c r="H115" s="74">
        <v>0.05</v>
      </c>
      <c r="I115" s="74">
        <v>0.05</v>
      </c>
      <c r="J115" s="74">
        <v>0.1</v>
      </c>
      <c r="K115" s="74">
        <v>0.1</v>
      </c>
      <c r="L115" s="74">
        <v>0.3</v>
      </c>
      <c r="M115" s="74">
        <v>0.3</v>
      </c>
      <c r="N115" s="74">
        <v>0.3</v>
      </c>
      <c r="O115" s="74">
        <v>0.3</v>
      </c>
      <c r="P115" s="74">
        <v>0.15</v>
      </c>
      <c r="Q115" s="74">
        <v>0.15</v>
      </c>
      <c r="R115" s="74">
        <v>0.15</v>
      </c>
      <c r="S115" s="74">
        <v>0.15</v>
      </c>
      <c r="T115" s="74">
        <v>0.15</v>
      </c>
      <c r="U115" s="74">
        <v>0.05</v>
      </c>
      <c r="V115" s="74">
        <v>0.05</v>
      </c>
      <c r="W115" s="74">
        <v>0.05</v>
      </c>
      <c r="X115" s="74">
        <v>0.05</v>
      </c>
      <c r="Y115" s="74">
        <v>0.05</v>
      </c>
      <c r="Z115" s="74">
        <v>0.05</v>
      </c>
      <c r="AA115" s="74">
        <v>0.05</v>
      </c>
      <c r="AC115" s="75">
        <f t="shared" si="43"/>
        <v>0.3</v>
      </c>
      <c r="AD115" s="46">
        <f t="shared" si="44"/>
        <v>0.05</v>
      </c>
      <c r="AE115" s="46">
        <f t="shared" si="45"/>
        <v>2.7999999999999985</v>
      </c>
      <c r="AF115" s="46"/>
    </row>
    <row r="116" spans="1:32" hidden="1" x14ac:dyDescent="0.2">
      <c r="A116" s="36"/>
      <c r="B116" s="36"/>
      <c r="C116" s="36" t="s">
        <v>49</v>
      </c>
      <c r="D116" s="99">
        <v>0.05</v>
      </c>
      <c r="E116" s="99">
        <v>0.05</v>
      </c>
      <c r="F116" s="99">
        <v>0.05</v>
      </c>
      <c r="G116" s="99">
        <v>0.05</v>
      </c>
      <c r="H116" s="99">
        <v>0.05</v>
      </c>
      <c r="I116" s="99">
        <v>0.05</v>
      </c>
      <c r="J116" s="99">
        <v>0.05</v>
      </c>
      <c r="K116" s="99">
        <v>0.05</v>
      </c>
      <c r="L116" s="99">
        <v>0.05</v>
      </c>
      <c r="M116" s="99">
        <v>0.05</v>
      </c>
      <c r="N116" s="99">
        <v>0.05</v>
      </c>
      <c r="O116" s="99">
        <v>0.05</v>
      </c>
      <c r="P116" s="99">
        <v>0.05</v>
      </c>
      <c r="Q116" s="99">
        <v>0.05</v>
      </c>
      <c r="R116" s="99">
        <v>0.05</v>
      </c>
      <c r="S116" s="99">
        <v>0.05</v>
      </c>
      <c r="T116" s="99">
        <v>0.05</v>
      </c>
      <c r="U116" s="99">
        <v>0.05</v>
      </c>
      <c r="V116" s="99">
        <v>0.05</v>
      </c>
      <c r="W116" s="99">
        <v>0.05</v>
      </c>
      <c r="X116" s="99">
        <v>0.05</v>
      </c>
      <c r="Y116" s="99">
        <v>0.05</v>
      </c>
      <c r="Z116" s="99">
        <v>0.05</v>
      </c>
      <c r="AA116" s="99">
        <v>0.05</v>
      </c>
      <c r="AC116" s="106">
        <f t="shared" si="43"/>
        <v>0.05</v>
      </c>
      <c r="AD116" s="50">
        <f t="shared" si="44"/>
        <v>0.05</v>
      </c>
      <c r="AE116" s="50">
        <f t="shared" si="45"/>
        <v>1.2000000000000004</v>
      </c>
      <c r="AF116" s="50"/>
    </row>
    <row r="117" spans="1:32" hidden="1" x14ac:dyDescent="0.2">
      <c r="A117" s="32" t="s">
        <v>91</v>
      </c>
      <c r="B117" s="32" t="s">
        <v>56</v>
      </c>
      <c r="C117" s="32" t="s">
        <v>47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1</v>
      </c>
      <c r="K117" s="32">
        <v>1</v>
      </c>
      <c r="L117" s="32">
        <v>1</v>
      </c>
      <c r="M117" s="32">
        <v>1</v>
      </c>
      <c r="N117" s="32">
        <v>1</v>
      </c>
      <c r="O117" s="32">
        <v>1</v>
      </c>
      <c r="P117" s="32">
        <v>1</v>
      </c>
      <c r="Q117" s="32">
        <v>1</v>
      </c>
      <c r="R117" s="32">
        <v>1</v>
      </c>
      <c r="S117" s="32">
        <v>1</v>
      </c>
      <c r="T117" s="32">
        <v>1</v>
      </c>
      <c r="U117" s="32">
        <v>1</v>
      </c>
      <c r="V117" s="32">
        <v>1</v>
      </c>
      <c r="W117" s="32">
        <v>1</v>
      </c>
      <c r="X117" s="32">
        <v>1</v>
      </c>
      <c r="Y117" s="32">
        <v>1</v>
      </c>
      <c r="Z117" s="32">
        <v>0</v>
      </c>
      <c r="AA117" s="32">
        <v>0</v>
      </c>
      <c r="AC117" s="75">
        <f t="shared" si="43"/>
        <v>1</v>
      </c>
      <c r="AD117" s="46">
        <f t="shared" si="44"/>
        <v>0</v>
      </c>
      <c r="AE117" s="46">
        <f t="shared" si="45"/>
        <v>16</v>
      </c>
      <c r="AF117" s="39">
        <f>SUMPRODUCT(AE117:AE119,Notes!$C$49:$C$51)</f>
        <v>4640</v>
      </c>
    </row>
    <row r="118" spans="1:32" hidden="1" x14ac:dyDescent="0.2">
      <c r="C118" s="32" t="s">
        <v>48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1</v>
      </c>
      <c r="K118" s="32">
        <v>1</v>
      </c>
      <c r="L118" s="32">
        <v>1</v>
      </c>
      <c r="M118" s="32">
        <v>1</v>
      </c>
      <c r="N118" s="32">
        <v>1</v>
      </c>
      <c r="O118" s="32">
        <v>1</v>
      </c>
      <c r="P118" s="32">
        <v>1</v>
      </c>
      <c r="Q118" s="32">
        <v>1</v>
      </c>
      <c r="R118" s="32">
        <v>1</v>
      </c>
      <c r="S118" s="32">
        <v>1</v>
      </c>
      <c r="T118" s="32">
        <v>1</v>
      </c>
      <c r="U118" s="32">
        <v>1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C118" s="75">
        <f t="shared" si="43"/>
        <v>1</v>
      </c>
      <c r="AD118" s="46">
        <f t="shared" si="44"/>
        <v>0</v>
      </c>
      <c r="AE118" s="46">
        <f t="shared" si="45"/>
        <v>12</v>
      </c>
      <c r="AF118" s="46"/>
    </row>
    <row r="119" spans="1:32" hidden="1" x14ac:dyDescent="0.2">
      <c r="A119" s="36"/>
      <c r="B119" s="36"/>
      <c r="C119" s="36" t="s">
        <v>49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C119" s="106">
        <f t="shared" si="43"/>
        <v>0</v>
      </c>
      <c r="AD119" s="50">
        <f t="shared" si="44"/>
        <v>0</v>
      </c>
      <c r="AE119" s="50">
        <f t="shared" si="45"/>
        <v>0</v>
      </c>
      <c r="AF119" s="50"/>
    </row>
    <row r="120" spans="1:32" hidden="1" x14ac:dyDescent="0.2">
      <c r="A120" s="32" t="s">
        <v>92</v>
      </c>
      <c r="B120" s="32" t="s">
        <v>29</v>
      </c>
      <c r="C120" s="32" t="s">
        <v>47</v>
      </c>
      <c r="D120" s="74">
        <v>0.05</v>
      </c>
      <c r="E120" s="74">
        <v>0.05</v>
      </c>
      <c r="F120" s="74">
        <v>0.05</v>
      </c>
      <c r="G120" s="74">
        <v>0.05</v>
      </c>
      <c r="H120" s="74">
        <v>0.05</v>
      </c>
      <c r="I120" s="74">
        <v>0.08</v>
      </c>
      <c r="J120" s="74">
        <v>7.0000000000000007E-2</v>
      </c>
      <c r="K120" s="74">
        <v>0.19</v>
      </c>
      <c r="L120" s="74">
        <v>0.35</v>
      </c>
      <c r="M120" s="74">
        <v>0.38</v>
      </c>
      <c r="N120" s="74">
        <v>0.39</v>
      </c>
      <c r="O120" s="74">
        <v>0.47</v>
      </c>
      <c r="P120" s="74">
        <v>0.56999999999999995</v>
      </c>
      <c r="Q120" s="74">
        <v>0.54</v>
      </c>
      <c r="R120" s="74">
        <v>0.34</v>
      </c>
      <c r="S120" s="74">
        <v>0.33</v>
      </c>
      <c r="T120" s="74">
        <v>0.44</v>
      </c>
      <c r="U120" s="74">
        <v>0.26</v>
      </c>
      <c r="V120" s="74">
        <v>0.21</v>
      </c>
      <c r="W120" s="74">
        <v>0.15</v>
      </c>
      <c r="X120" s="74">
        <v>0.17</v>
      </c>
      <c r="Y120" s="74">
        <v>0.08</v>
      </c>
      <c r="Z120" s="74">
        <v>0.05</v>
      </c>
      <c r="AA120" s="74">
        <v>0.05</v>
      </c>
      <c r="AC120" s="75">
        <f t="shared" si="43"/>
        <v>0.56999999999999995</v>
      </c>
      <c r="AD120" s="46">
        <f t="shared" si="44"/>
        <v>0.05</v>
      </c>
      <c r="AE120" s="46">
        <f t="shared" si="45"/>
        <v>5.3699999999999992</v>
      </c>
      <c r="AF120" s="39">
        <f>SUMPRODUCT(AE120:AE122,Notes!$C$49:$C$51)</f>
        <v>1551.0499999999997</v>
      </c>
    </row>
    <row r="121" spans="1:32" hidden="1" x14ac:dyDescent="0.2">
      <c r="C121" s="32" t="s">
        <v>48</v>
      </c>
      <c r="D121" s="74">
        <v>0.05</v>
      </c>
      <c r="E121" s="74">
        <v>0.05</v>
      </c>
      <c r="F121" s="74">
        <v>0.05</v>
      </c>
      <c r="G121" s="74">
        <v>0.05</v>
      </c>
      <c r="H121" s="74">
        <v>0.05</v>
      </c>
      <c r="I121" s="74">
        <v>0.08</v>
      </c>
      <c r="J121" s="74">
        <v>7.0000000000000007E-2</v>
      </c>
      <c r="K121" s="74">
        <v>0.11</v>
      </c>
      <c r="L121" s="74">
        <v>0.15</v>
      </c>
      <c r="M121" s="74">
        <v>0.21</v>
      </c>
      <c r="N121" s="74">
        <v>0.19</v>
      </c>
      <c r="O121" s="74">
        <v>0.23</v>
      </c>
      <c r="P121" s="74">
        <v>0.2</v>
      </c>
      <c r="Q121" s="74">
        <v>0.19</v>
      </c>
      <c r="R121" s="74">
        <v>0.15</v>
      </c>
      <c r="S121" s="74">
        <v>0.12</v>
      </c>
      <c r="T121" s="74">
        <v>0.14000000000000001</v>
      </c>
      <c r="U121" s="74">
        <v>7.0000000000000007E-2</v>
      </c>
      <c r="V121" s="74">
        <v>7.0000000000000007E-2</v>
      </c>
      <c r="W121" s="74">
        <v>7.0000000000000007E-2</v>
      </c>
      <c r="X121" s="74">
        <v>7.0000000000000007E-2</v>
      </c>
      <c r="Y121" s="74">
        <v>0.09</v>
      </c>
      <c r="Z121" s="74">
        <v>0.05</v>
      </c>
      <c r="AA121" s="74">
        <v>0.05</v>
      </c>
      <c r="AC121" s="75">
        <f t="shared" si="43"/>
        <v>0.23</v>
      </c>
      <c r="AD121" s="46">
        <f t="shared" si="44"/>
        <v>0.05</v>
      </c>
      <c r="AE121" s="46">
        <f t="shared" si="45"/>
        <v>2.5599999999999987</v>
      </c>
      <c r="AF121" s="46"/>
    </row>
    <row r="122" spans="1:32" hidden="1" x14ac:dyDescent="0.2">
      <c r="A122" s="36"/>
      <c r="B122" s="36"/>
      <c r="C122" s="36" t="s">
        <v>49</v>
      </c>
      <c r="D122" s="99">
        <v>0.04</v>
      </c>
      <c r="E122" s="99">
        <v>0.04</v>
      </c>
      <c r="F122" s="99">
        <v>0.04</v>
      </c>
      <c r="G122" s="99">
        <v>0.04</v>
      </c>
      <c r="H122" s="99">
        <v>0.04</v>
      </c>
      <c r="I122" s="99">
        <v>7.0000000000000007E-2</v>
      </c>
      <c r="J122" s="99">
        <v>0.04</v>
      </c>
      <c r="K122" s="99">
        <v>0.04</v>
      </c>
      <c r="L122" s="99">
        <v>0.04</v>
      </c>
      <c r="M122" s="99">
        <v>0.04</v>
      </c>
      <c r="N122" s="99">
        <v>0.04</v>
      </c>
      <c r="O122" s="99">
        <v>0.06</v>
      </c>
      <c r="P122" s="99">
        <v>0.06</v>
      </c>
      <c r="Q122" s="99">
        <v>0.09</v>
      </c>
      <c r="R122" s="99">
        <v>0.06</v>
      </c>
      <c r="S122" s="99">
        <v>0.04</v>
      </c>
      <c r="T122" s="99">
        <v>0.04</v>
      </c>
      <c r="U122" s="99">
        <v>0.04</v>
      </c>
      <c r="V122" s="99">
        <v>0.04</v>
      </c>
      <c r="W122" s="99">
        <v>0.04</v>
      </c>
      <c r="X122" s="99">
        <v>0.04</v>
      </c>
      <c r="Y122" s="99">
        <v>7.0000000000000007E-2</v>
      </c>
      <c r="Z122" s="99">
        <v>0.04</v>
      </c>
      <c r="AA122" s="99">
        <v>0.04</v>
      </c>
      <c r="AC122" s="106">
        <f t="shared" si="43"/>
        <v>0.09</v>
      </c>
      <c r="AD122" s="50">
        <f t="shared" si="44"/>
        <v>0.04</v>
      </c>
      <c r="AE122" s="50">
        <f t="shared" si="45"/>
        <v>1.1300000000000001</v>
      </c>
      <c r="AF122" s="50"/>
    </row>
    <row r="123" spans="1:32" hidden="1" x14ac:dyDescent="0.2">
      <c r="A123" s="32" t="s">
        <v>93</v>
      </c>
      <c r="B123" s="32" t="s">
        <v>29</v>
      </c>
      <c r="C123" s="32" t="s">
        <v>47</v>
      </c>
      <c r="D123" s="74">
        <v>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0.35</v>
      </c>
      <c r="L123" s="74">
        <v>0.69</v>
      </c>
      <c r="M123" s="74">
        <v>0.43</v>
      </c>
      <c r="N123" s="74">
        <v>0.37</v>
      </c>
      <c r="O123" s="74">
        <v>0.43</v>
      </c>
      <c r="P123" s="74">
        <v>0.57999999999999996</v>
      </c>
      <c r="Q123" s="74">
        <v>0.48</v>
      </c>
      <c r="R123" s="74">
        <v>0.37</v>
      </c>
      <c r="S123" s="74">
        <v>0.37</v>
      </c>
      <c r="T123" s="74">
        <v>0.46</v>
      </c>
      <c r="U123" s="74">
        <v>0.62</v>
      </c>
      <c r="V123" s="74">
        <v>0.2</v>
      </c>
      <c r="W123" s="74">
        <v>0.12</v>
      </c>
      <c r="X123" s="74">
        <v>0.04</v>
      </c>
      <c r="Y123" s="74">
        <v>0.04</v>
      </c>
      <c r="Z123" s="74">
        <v>0</v>
      </c>
      <c r="AA123" s="74">
        <v>0</v>
      </c>
      <c r="AC123" s="75">
        <f t="shared" si="43"/>
        <v>0.69</v>
      </c>
      <c r="AD123" s="46">
        <f t="shared" si="44"/>
        <v>0</v>
      </c>
      <c r="AE123" s="46">
        <f t="shared" si="45"/>
        <v>5.5500000000000007</v>
      </c>
      <c r="AF123" s="39">
        <f>SUMPRODUCT(AE123:AE125,Notes!$C$49:$C$51)</f>
        <v>1471.5700000000002</v>
      </c>
    </row>
    <row r="124" spans="1:32" hidden="1" x14ac:dyDescent="0.2">
      <c r="C124" s="32" t="s">
        <v>48</v>
      </c>
      <c r="D124" s="74">
        <v>0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  <c r="K124" s="74">
        <v>0.16</v>
      </c>
      <c r="L124" s="74">
        <v>0.14000000000000001</v>
      </c>
      <c r="M124" s="74">
        <v>0.21</v>
      </c>
      <c r="N124" s="74">
        <v>0.18</v>
      </c>
      <c r="O124" s="74">
        <v>0.25</v>
      </c>
      <c r="P124" s="74">
        <v>0.21</v>
      </c>
      <c r="Q124" s="74">
        <v>0.13</v>
      </c>
      <c r="R124" s="74">
        <v>0.08</v>
      </c>
      <c r="S124" s="74">
        <v>0.04</v>
      </c>
      <c r="T124" s="74">
        <v>0.05</v>
      </c>
      <c r="U124" s="74">
        <v>0.06</v>
      </c>
      <c r="V124" s="74">
        <v>0</v>
      </c>
      <c r="W124" s="74">
        <v>0</v>
      </c>
      <c r="X124" s="74">
        <v>0</v>
      </c>
      <c r="Y124" s="74">
        <v>0</v>
      </c>
      <c r="Z124" s="74">
        <v>0</v>
      </c>
      <c r="AA124" s="74">
        <v>0</v>
      </c>
      <c r="AC124" s="75">
        <f t="shared" si="43"/>
        <v>0.25</v>
      </c>
      <c r="AD124" s="46">
        <f t="shared" si="44"/>
        <v>0</v>
      </c>
      <c r="AE124" s="46">
        <f t="shared" si="45"/>
        <v>1.51</v>
      </c>
      <c r="AF124" s="46"/>
    </row>
    <row r="125" spans="1:32" hidden="1" x14ac:dyDescent="0.2">
      <c r="A125" s="36"/>
      <c r="B125" s="36"/>
      <c r="C125" s="36" t="s">
        <v>49</v>
      </c>
      <c r="D125" s="99">
        <v>0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C125" s="106">
        <f t="shared" si="43"/>
        <v>0</v>
      </c>
      <c r="AD125" s="50">
        <f t="shared" si="44"/>
        <v>0</v>
      </c>
      <c r="AE125" s="50">
        <f t="shared" si="45"/>
        <v>0</v>
      </c>
      <c r="AF125" s="50"/>
    </row>
  </sheetData>
  <conditionalFormatting sqref="D91:AA102">
    <cfRule type="expression" dxfId="54" priority="6">
      <formula>D91=D50</formula>
    </cfRule>
  </conditionalFormatting>
  <conditionalFormatting sqref="D103:AA108">
    <cfRule type="expression" dxfId="53" priority="5">
      <formula>D103=D65</formula>
    </cfRule>
  </conditionalFormatting>
  <conditionalFormatting sqref="D111:AA116">
    <cfRule type="expression" dxfId="52" priority="4">
      <formula>D111=D50</formula>
    </cfRule>
  </conditionalFormatting>
  <conditionalFormatting sqref="D117:AA119">
    <cfRule type="expression" dxfId="51" priority="3">
      <formula>D117=D62</formula>
    </cfRule>
  </conditionalFormatting>
  <conditionalFormatting sqref="D120:AA122">
    <cfRule type="expression" dxfId="50" priority="2">
      <formula>D120=D71</formula>
    </cfRule>
  </conditionalFormatting>
  <conditionalFormatting sqref="D123:AA125">
    <cfRule type="expression" dxfId="49" priority="1">
      <formula>D123=D83</formula>
    </cfRule>
  </conditionalFormatting>
  <pageMargins left="0.25" right="0.25" top="0.75" bottom="0.75" header="0.3" footer="0.3"/>
  <pageSetup scale="73" fitToHeight="0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25"/>
  <sheetViews>
    <sheetView zoomScale="80" zoomScaleNormal="80" workbookViewId="0">
      <selection sqref="A1:AA38"/>
    </sheetView>
  </sheetViews>
  <sheetFormatPr defaultRowHeight="12.75" x14ac:dyDescent="0.2"/>
  <cols>
    <col min="1" max="1" width="22" style="32" customWidth="1"/>
    <col min="2" max="2" width="12.7109375" style="32" customWidth="1"/>
    <col min="3" max="3" width="9.140625" style="32"/>
    <col min="4" max="27" width="5.7109375" style="32" customWidth="1"/>
    <col min="28" max="28" width="5.7109375" style="33" customWidth="1"/>
    <col min="29" max="31" width="6.7109375" style="48" customWidth="1"/>
    <col min="32" max="32" width="7.28515625" style="48" customWidth="1"/>
    <col min="33" max="33" width="4.42578125" style="32" customWidth="1"/>
    <col min="34" max="34" width="29.140625" style="40" customWidth="1"/>
    <col min="35" max="35" width="4.5703125" style="32" customWidth="1"/>
    <col min="36" max="36" width="25.85546875" style="32" customWidth="1"/>
    <col min="37" max="52" width="6.140625" style="32" customWidth="1"/>
    <col min="53" max="16384" width="9.140625" style="32"/>
  </cols>
  <sheetData>
    <row r="1" spans="1:36" ht="18" x14ac:dyDescent="0.25">
      <c r="A1" s="150" t="s">
        <v>286</v>
      </c>
      <c r="C1" s="40"/>
      <c r="AB1" s="32"/>
      <c r="AH1" s="35"/>
    </row>
    <row r="2" spans="1:36" x14ac:dyDescent="0.2">
      <c r="A2" s="149" t="s">
        <v>287</v>
      </c>
      <c r="C2" s="40"/>
      <c r="AB2" s="32"/>
      <c r="AH2" s="35"/>
    </row>
    <row r="3" spans="1:36" x14ac:dyDescent="0.2">
      <c r="C3" s="40"/>
      <c r="AB3" s="32"/>
      <c r="AH3" s="35"/>
    </row>
    <row r="4" spans="1:36" x14ac:dyDescent="0.2">
      <c r="A4" s="31" t="s">
        <v>55</v>
      </c>
      <c r="C4" s="40"/>
      <c r="N4" s="32" t="s">
        <v>162</v>
      </c>
      <c r="AB4" s="32"/>
    </row>
    <row r="5" spans="1:36" s="92" customFormat="1" ht="15" x14ac:dyDescent="0.25">
      <c r="A5" s="21" t="s">
        <v>3</v>
      </c>
      <c r="B5" s="21" t="s">
        <v>103</v>
      </c>
      <c r="C5" s="22" t="s">
        <v>104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3" t="s">
        <v>72</v>
      </c>
      <c r="T5" s="23" t="s">
        <v>73</v>
      </c>
      <c r="U5" s="23" t="s">
        <v>74</v>
      </c>
      <c r="V5" s="23" t="s">
        <v>75</v>
      </c>
      <c r="W5" s="23" t="s">
        <v>76</v>
      </c>
      <c r="X5" s="23" t="s">
        <v>77</v>
      </c>
      <c r="Y5" s="23" t="s">
        <v>78</v>
      </c>
      <c r="Z5" s="23" t="s">
        <v>79</v>
      </c>
      <c r="AA5" s="23" t="s">
        <v>80</v>
      </c>
      <c r="AB5" s="112"/>
      <c r="AC5" s="64" t="s">
        <v>43</v>
      </c>
      <c r="AD5" s="37" t="s">
        <v>44</v>
      </c>
      <c r="AE5" s="64" t="s">
        <v>95</v>
      </c>
      <c r="AF5" s="37" t="s">
        <v>97</v>
      </c>
      <c r="AH5" s="49" t="s">
        <v>158</v>
      </c>
      <c r="AJ5" s="28" t="s">
        <v>176</v>
      </c>
    </row>
    <row r="6" spans="1:36" x14ac:dyDescent="0.2">
      <c r="A6" s="68" t="s">
        <v>30</v>
      </c>
      <c r="B6" s="68" t="s">
        <v>29</v>
      </c>
      <c r="C6" s="78" t="s">
        <v>0</v>
      </c>
      <c r="D6" s="70">
        <f>D91</f>
        <v>0</v>
      </c>
      <c r="E6" s="70">
        <f t="shared" ref="E6:AA6" si="0">E91</f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0.1</v>
      </c>
      <c r="K6" s="70">
        <f t="shared" si="0"/>
        <v>0.2</v>
      </c>
      <c r="L6" s="70">
        <f t="shared" si="0"/>
        <v>0.95</v>
      </c>
      <c r="M6" s="70">
        <f t="shared" si="0"/>
        <v>0.95</v>
      </c>
      <c r="N6" s="70">
        <f t="shared" si="0"/>
        <v>0.95</v>
      </c>
      <c r="O6" s="70">
        <f t="shared" si="0"/>
        <v>0.95</v>
      </c>
      <c r="P6" s="70">
        <f t="shared" si="0"/>
        <v>0.5</v>
      </c>
      <c r="Q6" s="70">
        <f t="shared" si="0"/>
        <v>0.95</v>
      </c>
      <c r="R6" s="70">
        <f t="shared" si="0"/>
        <v>0.95</v>
      </c>
      <c r="S6" s="70">
        <f t="shared" si="0"/>
        <v>0.95</v>
      </c>
      <c r="T6" s="70">
        <f t="shared" si="0"/>
        <v>0.95</v>
      </c>
      <c r="U6" s="70">
        <f t="shared" si="0"/>
        <v>0.3</v>
      </c>
      <c r="V6" s="70">
        <f t="shared" si="0"/>
        <v>0.1</v>
      </c>
      <c r="W6" s="70">
        <f t="shared" si="0"/>
        <v>0.1</v>
      </c>
      <c r="X6" s="70">
        <f t="shared" si="0"/>
        <v>0.1</v>
      </c>
      <c r="Y6" s="70">
        <f t="shared" si="0"/>
        <v>0.1</v>
      </c>
      <c r="Z6" s="70">
        <f t="shared" si="0"/>
        <v>0.05</v>
      </c>
      <c r="AA6" s="70">
        <f t="shared" si="0"/>
        <v>0.05</v>
      </c>
      <c r="AB6" s="32"/>
      <c r="AC6" s="113">
        <f>MAX(D6:AA6)</f>
        <v>0.95</v>
      </c>
      <c r="AD6" s="114">
        <f>MIN(D6:AA6)</f>
        <v>0</v>
      </c>
      <c r="AE6" s="114">
        <f>SUM(D6:AA6)</f>
        <v>9.2000000000000011</v>
      </c>
      <c r="AF6" s="71">
        <f>SUMPRODUCT(AE6:AE8,Notes!$C$49:$C$51)</f>
        <v>2450.4</v>
      </c>
      <c r="AH6" s="118" t="s">
        <v>159</v>
      </c>
      <c r="AJ6" s="32" t="s">
        <v>183</v>
      </c>
    </row>
    <row r="7" spans="1:36" x14ac:dyDescent="0.2">
      <c r="A7" s="68"/>
      <c r="B7" s="68"/>
      <c r="C7" s="78" t="s">
        <v>1</v>
      </c>
      <c r="D7" s="70">
        <f t="shared" ref="D7:AA17" si="1">D92</f>
        <v>0</v>
      </c>
      <c r="E7" s="70">
        <f t="shared" si="1"/>
        <v>0</v>
      </c>
      <c r="F7" s="70">
        <f t="shared" si="1"/>
        <v>0</v>
      </c>
      <c r="G7" s="70">
        <f t="shared" si="1"/>
        <v>0</v>
      </c>
      <c r="H7" s="70">
        <f t="shared" si="1"/>
        <v>0</v>
      </c>
      <c r="I7" s="70">
        <f t="shared" si="1"/>
        <v>0</v>
      </c>
      <c r="J7" s="70">
        <f t="shared" si="1"/>
        <v>0.1</v>
      </c>
      <c r="K7" s="70">
        <f t="shared" si="1"/>
        <v>0.1</v>
      </c>
      <c r="L7" s="70">
        <f t="shared" si="1"/>
        <v>0.3</v>
      </c>
      <c r="M7" s="70">
        <f t="shared" si="1"/>
        <v>0.3</v>
      </c>
      <c r="N7" s="70">
        <f t="shared" si="1"/>
        <v>0.3</v>
      </c>
      <c r="O7" s="70">
        <f t="shared" si="1"/>
        <v>0.3</v>
      </c>
      <c r="P7" s="70">
        <f t="shared" si="1"/>
        <v>0.1</v>
      </c>
      <c r="Q7" s="70">
        <f t="shared" si="1"/>
        <v>0.1</v>
      </c>
      <c r="R7" s="70">
        <f t="shared" si="1"/>
        <v>0.1</v>
      </c>
      <c r="S7" s="70">
        <f t="shared" si="1"/>
        <v>0.1</v>
      </c>
      <c r="T7" s="70">
        <f t="shared" si="1"/>
        <v>0.1</v>
      </c>
      <c r="U7" s="70">
        <f t="shared" si="1"/>
        <v>0.05</v>
      </c>
      <c r="V7" s="70">
        <f t="shared" si="1"/>
        <v>0.05</v>
      </c>
      <c r="W7" s="70">
        <f t="shared" si="1"/>
        <v>0</v>
      </c>
      <c r="X7" s="70">
        <f t="shared" si="1"/>
        <v>0</v>
      </c>
      <c r="Y7" s="70">
        <f t="shared" si="1"/>
        <v>0</v>
      </c>
      <c r="Z7" s="70">
        <f t="shared" si="1"/>
        <v>0</v>
      </c>
      <c r="AA7" s="70">
        <f t="shared" si="1"/>
        <v>0</v>
      </c>
      <c r="AB7" s="32"/>
      <c r="AC7" s="113">
        <f t="shared" ref="AC7:AC14" si="2">MAX(D7:AA7)</f>
        <v>0.3</v>
      </c>
      <c r="AD7" s="114">
        <f t="shared" ref="AD7:AD14" si="3">MIN(D7:AA7)</f>
        <v>0</v>
      </c>
      <c r="AE7" s="114">
        <f t="shared" ref="AE7:AE14" si="4">SUM(D7:AA7)</f>
        <v>2.0000000000000004</v>
      </c>
      <c r="AF7" s="114"/>
      <c r="AH7" s="119"/>
      <c r="AJ7" s="32" t="s">
        <v>191</v>
      </c>
    </row>
    <row r="8" spans="1:36" x14ac:dyDescent="0.2">
      <c r="A8" s="68"/>
      <c r="B8" s="68"/>
      <c r="C8" s="78" t="s">
        <v>2</v>
      </c>
      <c r="D8" s="70">
        <f t="shared" si="1"/>
        <v>0</v>
      </c>
      <c r="E8" s="70">
        <f t="shared" si="1"/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0.05</v>
      </c>
      <c r="K8" s="70">
        <f t="shared" si="1"/>
        <v>0.05</v>
      </c>
      <c r="L8" s="70">
        <f t="shared" si="1"/>
        <v>0.05</v>
      </c>
      <c r="M8" s="70">
        <f t="shared" si="1"/>
        <v>0.05</v>
      </c>
      <c r="N8" s="70">
        <f t="shared" si="1"/>
        <v>0.05</v>
      </c>
      <c r="O8" s="70">
        <f t="shared" si="1"/>
        <v>0.05</v>
      </c>
      <c r="P8" s="70">
        <f t="shared" si="1"/>
        <v>0.05</v>
      </c>
      <c r="Q8" s="70">
        <f t="shared" si="1"/>
        <v>0.05</v>
      </c>
      <c r="R8" s="70">
        <f t="shared" si="1"/>
        <v>0.05</v>
      </c>
      <c r="S8" s="70">
        <f t="shared" si="1"/>
        <v>0.05</v>
      </c>
      <c r="T8" s="70">
        <f t="shared" si="1"/>
        <v>0.05</v>
      </c>
      <c r="U8" s="70">
        <f t="shared" si="1"/>
        <v>0.05</v>
      </c>
      <c r="V8" s="70">
        <f t="shared" si="1"/>
        <v>0</v>
      </c>
      <c r="W8" s="70">
        <f t="shared" si="1"/>
        <v>0</v>
      </c>
      <c r="X8" s="70">
        <f t="shared" si="1"/>
        <v>0</v>
      </c>
      <c r="Y8" s="70">
        <f t="shared" si="1"/>
        <v>0</v>
      </c>
      <c r="Z8" s="70">
        <f t="shared" si="1"/>
        <v>0</v>
      </c>
      <c r="AA8" s="70">
        <f t="shared" si="1"/>
        <v>0</v>
      </c>
      <c r="AB8" s="32"/>
      <c r="AC8" s="113">
        <f t="shared" si="2"/>
        <v>0.05</v>
      </c>
      <c r="AD8" s="114">
        <f t="shared" si="3"/>
        <v>0</v>
      </c>
      <c r="AE8" s="114">
        <f t="shared" si="4"/>
        <v>0.6</v>
      </c>
      <c r="AF8" s="114"/>
      <c r="AH8" s="119"/>
      <c r="AJ8" s="32" t="s">
        <v>8</v>
      </c>
    </row>
    <row r="9" spans="1:36" x14ac:dyDescent="0.2">
      <c r="A9" s="32" t="s">
        <v>31</v>
      </c>
      <c r="B9" s="32" t="s">
        <v>29</v>
      </c>
      <c r="C9" s="40" t="s">
        <v>0</v>
      </c>
      <c r="D9" s="41">
        <f t="shared" si="1"/>
        <v>0.05</v>
      </c>
      <c r="E9" s="41">
        <f t="shared" si="1"/>
        <v>0.05</v>
      </c>
      <c r="F9" s="41">
        <f t="shared" si="1"/>
        <v>0.05</v>
      </c>
      <c r="G9" s="41">
        <f t="shared" si="1"/>
        <v>0.05</v>
      </c>
      <c r="H9" s="41">
        <f t="shared" si="1"/>
        <v>0.05</v>
      </c>
      <c r="I9" s="41">
        <f t="shared" si="1"/>
        <v>0.1</v>
      </c>
      <c r="J9" s="41">
        <f t="shared" si="1"/>
        <v>0.1</v>
      </c>
      <c r="K9" s="41">
        <f t="shared" si="1"/>
        <v>0.3</v>
      </c>
      <c r="L9" s="41">
        <f t="shared" si="1"/>
        <v>0.9</v>
      </c>
      <c r="M9" s="41">
        <f t="shared" si="1"/>
        <v>0.9</v>
      </c>
      <c r="N9" s="41">
        <f t="shared" si="1"/>
        <v>0.9</v>
      </c>
      <c r="O9" s="41">
        <f t="shared" si="1"/>
        <v>0.9</v>
      </c>
      <c r="P9" s="41">
        <f t="shared" si="1"/>
        <v>0.9</v>
      </c>
      <c r="Q9" s="41">
        <f t="shared" si="1"/>
        <v>0.9</v>
      </c>
      <c r="R9" s="41">
        <f t="shared" si="1"/>
        <v>0.9</v>
      </c>
      <c r="S9" s="41">
        <f t="shared" si="1"/>
        <v>0.9</v>
      </c>
      <c r="T9" s="41">
        <f t="shared" si="1"/>
        <v>0.9</v>
      </c>
      <c r="U9" s="41">
        <f t="shared" si="1"/>
        <v>0.5</v>
      </c>
      <c r="V9" s="41">
        <f t="shared" si="1"/>
        <v>0.3</v>
      </c>
      <c r="W9" s="41">
        <f t="shared" si="1"/>
        <v>0.3</v>
      </c>
      <c r="X9" s="41">
        <f t="shared" si="1"/>
        <v>0.2</v>
      </c>
      <c r="Y9" s="41">
        <f t="shared" si="1"/>
        <v>0.2</v>
      </c>
      <c r="Z9" s="41">
        <f t="shared" si="1"/>
        <v>0.1</v>
      </c>
      <c r="AA9" s="41">
        <f t="shared" si="1"/>
        <v>0.05</v>
      </c>
      <c r="AB9" s="32"/>
      <c r="AC9" s="75">
        <f t="shared" si="2"/>
        <v>0.9</v>
      </c>
      <c r="AD9" s="46">
        <f t="shared" si="3"/>
        <v>0.05</v>
      </c>
      <c r="AE9" s="46">
        <f t="shared" si="4"/>
        <v>10.500000000000002</v>
      </c>
      <c r="AF9" s="39">
        <f>SUMPRODUCT(AE9:AE11,Notes!$C$49:$C$51)</f>
        <v>2855.5000000000005</v>
      </c>
      <c r="AH9" s="120" t="s">
        <v>159</v>
      </c>
      <c r="AJ9" s="32" t="s">
        <v>192</v>
      </c>
    </row>
    <row r="10" spans="1:36" x14ac:dyDescent="0.2">
      <c r="C10" s="40" t="s">
        <v>1</v>
      </c>
      <c r="D10" s="41">
        <f t="shared" si="1"/>
        <v>0.05</v>
      </c>
      <c r="E10" s="41">
        <f t="shared" si="1"/>
        <v>0.05</v>
      </c>
      <c r="F10" s="41">
        <f t="shared" si="1"/>
        <v>0.05</v>
      </c>
      <c r="G10" s="41">
        <f t="shared" si="1"/>
        <v>0.05</v>
      </c>
      <c r="H10" s="41">
        <f t="shared" si="1"/>
        <v>0.05</v>
      </c>
      <c r="I10" s="41">
        <f t="shared" si="1"/>
        <v>0.05</v>
      </c>
      <c r="J10" s="41">
        <f t="shared" si="1"/>
        <v>0.1</v>
      </c>
      <c r="K10" s="41">
        <f t="shared" si="1"/>
        <v>0.1</v>
      </c>
      <c r="L10" s="41">
        <f t="shared" si="1"/>
        <v>0.3</v>
      </c>
      <c r="M10" s="41">
        <f t="shared" si="1"/>
        <v>0.3</v>
      </c>
      <c r="N10" s="41">
        <f t="shared" si="1"/>
        <v>0.3</v>
      </c>
      <c r="O10" s="41">
        <f t="shared" si="1"/>
        <v>0.3</v>
      </c>
      <c r="P10" s="41">
        <f t="shared" si="1"/>
        <v>0.15</v>
      </c>
      <c r="Q10" s="41">
        <f t="shared" si="1"/>
        <v>0.15</v>
      </c>
      <c r="R10" s="41">
        <f t="shared" si="1"/>
        <v>0.15</v>
      </c>
      <c r="S10" s="41">
        <f t="shared" si="1"/>
        <v>0.15</v>
      </c>
      <c r="T10" s="41">
        <f t="shared" si="1"/>
        <v>0.15</v>
      </c>
      <c r="U10" s="41">
        <f t="shared" si="1"/>
        <v>0.05</v>
      </c>
      <c r="V10" s="41">
        <f t="shared" si="1"/>
        <v>0.05</v>
      </c>
      <c r="W10" s="41">
        <f t="shared" si="1"/>
        <v>0.05</v>
      </c>
      <c r="X10" s="41">
        <f t="shared" si="1"/>
        <v>0.05</v>
      </c>
      <c r="Y10" s="41">
        <f t="shared" si="1"/>
        <v>0.05</v>
      </c>
      <c r="Z10" s="41">
        <f t="shared" si="1"/>
        <v>0.05</v>
      </c>
      <c r="AA10" s="41">
        <f t="shared" si="1"/>
        <v>0.05</v>
      </c>
      <c r="AB10" s="32"/>
      <c r="AC10" s="75">
        <f t="shared" si="2"/>
        <v>0.3</v>
      </c>
      <c r="AD10" s="46">
        <f t="shared" si="3"/>
        <v>0.05</v>
      </c>
      <c r="AE10" s="46">
        <f t="shared" si="4"/>
        <v>2.7999999999999985</v>
      </c>
      <c r="AF10" s="46"/>
      <c r="AH10" s="54"/>
      <c r="AJ10" s="32" t="s">
        <v>193</v>
      </c>
    </row>
    <row r="11" spans="1:36" x14ac:dyDescent="0.2">
      <c r="C11" s="40" t="s">
        <v>2</v>
      </c>
      <c r="D11" s="41">
        <f t="shared" si="1"/>
        <v>0.05</v>
      </c>
      <c r="E11" s="41">
        <f t="shared" si="1"/>
        <v>0.05</v>
      </c>
      <c r="F11" s="41">
        <f t="shared" si="1"/>
        <v>0.05</v>
      </c>
      <c r="G11" s="41">
        <f t="shared" si="1"/>
        <v>0.05</v>
      </c>
      <c r="H11" s="41">
        <f t="shared" si="1"/>
        <v>0.05</v>
      </c>
      <c r="I11" s="41">
        <f t="shared" si="1"/>
        <v>0.05</v>
      </c>
      <c r="J11" s="41">
        <f t="shared" si="1"/>
        <v>0.05</v>
      </c>
      <c r="K11" s="41">
        <f t="shared" si="1"/>
        <v>0.05</v>
      </c>
      <c r="L11" s="41">
        <f t="shared" si="1"/>
        <v>0.05</v>
      </c>
      <c r="M11" s="41">
        <f t="shared" si="1"/>
        <v>0.05</v>
      </c>
      <c r="N11" s="41">
        <f t="shared" si="1"/>
        <v>0.05</v>
      </c>
      <c r="O11" s="41">
        <f t="shared" si="1"/>
        <v>0.05</v>
      </c>
      <c r="P11" s="41">
        <f t="shared" si="1"/>
        <v>0.05</v>
      </c>
      <c r="Q11" s="41">
        <f t="shared" si="1"/>
        <v>0.05</v>
      </c>
      <c r="R11" s="41">
        <f t="shared" si="1"/>
        <v>0.05</v>
      </c>
      <c r="S11" s="41">
        <f t="shared" si="1"/>
        <v>0.05</v>
      </c>
      <c r="T11" s="41">
        <f t="shared" si="1"/>
        <v>0.05</v>
      </c>
      <c r="U11" s="41">
        <f t="shared" si="1"/>
        <v>0.05</v>
      </c>
      <c r="V11" s="41">
        <f t="shared" si="1"/>
        <v>0.05</v>
      </c>
      <c r="W11" s="41">
        <f t="shared" si="1"/>
        <v>0.05</v>
      </c>
      <c r="X11" s="41">
        <f t="shared" si="1"/>
        <v>0.05</v>
      </c>
      <c r="Y11" s="41">
        <f t="shared" si="1"/>
        <v>0.05</v>
      </c>
      <c r="Z11" s="41">
        <f t="shared" si="1"/>
        <v>0.05</v>
      </c>
      <c r="AA11" s="41">
        <f t="shared" si="1"/>
        <v>0.05</v>
      </c>
      <c r="AB11" s="32"/>
      <c r="AC11" s="75">
        <f t="shared" si="2"/>
        <v>0.05</v>
      </c>
      <c r="AD11" s="46">
        <f t="shared" si="3"/>
        <v>0.05</v>
      </c>
      <c r="AE11" s="46">
        <f t="shared" si="4"/>
        <v>1.2000000000000004</v>
      </c>
      <c r="AF11" s="46"/>
      <c r="AH11" s="54"/>
    </row>
    <row r="12" spans="1:36" x14ac:dyDescent="0.2">
      <c r="A12" s="68" t="s">
        <v>32</v>
      </c>
      <c r="B12" s="68" t="s">
        <v>29</v>
      </c>
      <c r="C12" s="78" t="s">
        <v>0</v>
      </c>
      <c r="D12" s="70">
        <f t="shared" si="1"/>
        <v>0.4</v>
      </c>
      <c r="E12" s="70">
        <f t="shared" si="1"/>
        <v>0.4</v>
      </c>
      <c r="F12" s="70">
        <f t="shared" si="1"/>
        <v>0.4</v>
      </c>
      <c r="G12" s="70">
        <f t="shared" si="1"/>
        <v>0.4</v>
      </c>
      <c r="H12" s="70">
        <f t="shared" si="1"/>
        <v>0.4</v>
      </c>
      <c r="I12" s="70">
        <f t="shared" si="1"/>
        <v>0.4</v>
      </c>
      <c r="J12" s="70">
        <f t="shared" si="1"/>
        <v>0.4</v>
      </c>
      <c r="K12" s="70">
        <f t="shared" si="1"/>
        <v>0.4</v>
      </c>
      <c r="L12" s="70">
        <f t="shared" si="1"/>
        <v>0.9</v>
      </c>
      <c r="M12" s="70">
        <f t="shared" si="1"/>
        <v>0.9</v>
      </c>
      <c r="N12" s="70">
        <f t="shared" si="1"/>
        <v>0.9</v>
      </c>
      <c r="O12" s="70">
        <f t="shared" si="1"/>
        <v>0.9</v>
      </c>
      <c r="P12" s="70">
        <f t="shared" si="1"/>
        <v>0.8</v>
      </c>
      <c r="Q12" s="70">
        <f t="shared" si="1"/>
        <v>0.9</v>
      </c>
      <c r="R12" s="70">
        <f t="shared" si="1"/>
        <v>0.9</v>
      </c>
      <c r="S12" s="70">
        <f t="shared" si="1"/>
        <v>0.9</v>
      </c>
      <c r="T12" s="70">
        <f t="shared" si="1"/>
        <v>0.9</v>
      </c>
      <c r="U12" s="70">
        <f t="shared" si="1"/>
        <v>0.5</v>
      </c>
      <c r="V12" s="70">
        <f t="shared" si="1"/>
        <v>0.4</v>
      </c>
      <c r="W12" s="70">
        <f t="shared" si="1"/>
        <v>0.4</v>
      </c>
      <c r="X12" s="70">
        <f t="shared" si="1"/>
        <v>0.4</v>
      </c>
      <c r="Y12" s="70">
        <f t="shared" si="1"/>
        <v>0.4</v>
      </c>
      <c r="Z12" s="70">
        <f t="shared" si="1"/>
        <v>0.4</v>
      </c>
      <c r="AA12" s="70">
        <f t="shared" si="1"/>
        <v>0.4</v>
      </c>
      <c r="AB12" s="32"/>
      <c r="AC12" s="113">
        <f t="shared" si="2"/>
        <v>0.9</v>
      </c>
      <c r="AD12" s="114">
        <f t="shared" si="3"/>
        <v>0.4</v>
      </c>
      <c r="AE12" s="114">
        <f t="shared" si="4"/>
        <v>14.100000000000003</v>
      </c>
      <c r="AF12" s="71">
        <f>SUMPRODUCT(AE12:AE14,Notes!$C$49:$C$51)</f>
        <v>4424.9000000000005</v>
      </c>
      <c r="AH12" s="118" t="s">
        <v>159</v>
      </c>
    </row>
    <row r="13" spans="1:36" x14ac:dyDescent="0.2">
      <c r="A13" s="68"/>
      <c r="B13" s="68"/>
      <c r="C13" s="78" t="s">
        <v>1</v>
      </c>
      <c r="D13" s="70">
        <f t="shared" si="1"/>
        <v>0.3</v>
      </c>
      <c r="E13" s="70">
        <f t="shared" si="1"/>
        <v>0.3</v>
      </c>
      <c r="F13" s="70">
        <f t="shared" si="1"/>
        <v>0.3</v>
      </c>
      <c r="G13" s="70">
        <f t="shared" si="1"/>
        <v>0.3</v>
      </c>
      <c r="H13" s="70">
        <f t="shared" si="1"/>
        <v>0.3</v>
      </c>
      <c r="I13" s="70">
        <f t="shared" si="1"/>
        <v>0.3</v>
      </c>
      <c r="J13" s="70">
        <f t="shared" si="1"/>
        <v>0.4</v>
      </c>
      <c r="K13" s="70">
        <f t="shared" si="1"/>
        <v>0.4</v>
      </c>
      <c r="L13" s="70">
        <f t="shared" si="1"/>
        <v>0.5</v>
      </c>
      <c r="M13" s="70">
        <f t="shared" si="1"/>
        <v>0.5</v>
      </c>
      <c r="N13" s="70">
        <f t="shared" si="1"/>
        <v>0.5</v>
      </c>
      <c r="O13" s="70">
        <f t="shared" si="1"/>
        <v>0.5</v>
      </c>
      <c r="P13" s="70">
        <f t="shared" si="1"/>
        <v>0.35</v>
      </c>
      <c r="Q13" s="70">
        <f t="shared" si="1"/>
        <v>0.35</v>
      </c>
      <c r="R13" s="70">
        <f t="shared" si="1"/>
        <v>0.35</v>
      </c>
      <c r="S13" s="70">
        <f t="shared" si="1"/>
        <v>0.35</v>
      </c>
      <c r="T13" s="70">
        <f t="shared" si="1"/>
        <v>0.35</v>
      </c>
      <c r="U13" s="70">
        <f t="shared" si="1"/>
        <v>0.3</v>
      </c>
      <c r="V13" s="70">
        <f t="shared" si="1"/>
        <v>0.3</v>
      </c>
      <c r="W13" s="70">
        <f t="shared" si="1"/>
        <v>0.3</v>
      </c>
      <c r="X13" s="70">
        <f t="shared" si="1"/>
        <v>0.3</v>
      </c>
      <c r="Y13" s="70">
        <f t="shared" si="1"/>
        <v>0.3</v>
      </c>
      <c r="Z13" s="70">
        <f t="shared" si="1"/>
        <v>0.3</v>
      </c>
      <c r="AA13" s="70">
        <f t="shared" si="1"/>
        <v>0.3</v>
      </c>
      <c r="AB13" s="32"/>
      <c r="AC13" s="113">
        <f t="shared" si="2"/>
        <v>0.5</v>
      </c>
      <c r="AD13" s="114">
        <f t="shared" si="3"/>
        <v>0.3</v>
      </c>
      <c r="AE13" s="114">
        <f t="shared" si="4"/>
        <v>8.4499999999999975</v>
      </c>
      <c r="AF13" s="114"/>
      <c r="AH13" s="119"/>
    </row>
    <row r="14" spans="1:36" x14ac:dyDescent="0.2">
      <c r="A14" s="68"/>
      <c r="B14" s="68"/>
      <c r="C14" s="78" t="s">
        <v>2</v>
      </c>
      <c r="D14" s="70">
        <f t="shared" si="1"/>
        <v>0.3</v>
      </c>
      <c r="E14" s="70">
        <f t="shared" si="1"/>
        <v>0.3</v>
      </c>
      <c r="F14" s="70">
        <f t="shared" si="1"/>
        <v>0.3</v>
      </c>
      <c r="G14" s="70">
        <f t="shared" si="1"/>
        <v>0.3</v>
      </c>
      <c r="H14" s="70">
        <f t="shared" si="1"/>
        <v>0.3</v>
      </c>
      <c r="I14" s="70">
        <f t="shared" si="1"/>
        <v>0.3</v>
      </c>
      <c r="J14" s="70">
        <f t="shared" si="1"/>
        <v>0.3</v>
      </c>
      <c r="K14" s="70">
        <f t="shared" si="1"/>
        <v>0.3</v>
      </c>
      <c r="L14" s="70">
        <f t="shared" si="1"/>
        <v>0.3</v>
      </c>
      <c r="M14" s="70">
        <f t="shared" si="1"/>
        <v>0.3</v>
      </c>
      <c r="N14" s="70">
        <f t="shared" si="1"/>
        <v>0.3</v>
      </c>
      <c r="O14" s="70">
        <f t="shared" si="1"/>
        <v>0.3</v>
      </c>
      <c r="P14" s="70">
        <f t="shared" si="1"/>
        <v>0.3</v>
      </c>
      <c r="Q14" s="70">
        <f t="shared" si="1"/>
        <v>0.3</v>
      </c>
      <c r="R14" s="70">
        <f t="shared" si="1"/>
        <v>0.3</v>
      </c>
      <c r="S14" s="70">
        <f t="shared" si="1"/>
        <v>0.3</v>
      </c>
      <c r="T14" s="70">
        <f t="shared" si="1"/>
        <v>0.3</v>
      </c>
      <c r="U14" s="70">
        <f t="shared" si="1"/>
        <v>0.3</v>
      </c>
      <c r="V14" s="70">
        <f t="shared" si="1"/>
        <v>0.3</v>
      </c>
      <c r="W14" s="70">
        <f t="shared" si="1"/>
        <v>0.3</v>
      </c>
      <c r="X14" s="70">
        <f t="shared" si="1"/>
        <v>0.3</v>
      </c>
      <c r="Y14" s="70">
        <f t="shared" si="1"/>
        <v>0.3</v>
      </c>
      <c r="Z14" s="70">
        <f t="shared" si="1"/>
        <v>0.3</v>
      </c>
      <c r="AA14" s="70">
        <f t="shared" si="1"/>
        <v>0.3</v>
      </c>
      <c r="AB14" s="32"/>
      <c r="AC14" s="113">
        <f t="shared" si="2"/>
        <v>0.3</v>
      </c>
      <c r="AD14" s="114">
        <f t="shared" si="3"/>
        <v>0.3</v>
      </c>
      <c r="AE14" s="114">
        <f t="shared" si="4"/>
        <v>7.1999999999999975</v>
      </c>
      <c r="AF14" s="114"/>
      <c r="AH14" s="119"/>
    </row>
    <row r="15" spans="1:36" x14ac:dyDescent="0.2">
      <c r="A15" s="33" t="s">
        <v>35</v>
      </c>
      <c r="B15" s="33" t="s">
        <v>29</v>
      </c>
      <c r="C15" s="45" t="s">
        <v>0</v>
      </c>
      <c r="D15" s="38">
        <f t="shared" si="1"/>
        <v>1</v>
      </c>
      <c r="E15" s="38">
        <f t="shared" si="1"/>
        <v>1</v>
      </c>
      <c r="F15" s="38">
        <f t="shared" si="1"/>
        <v>1</v>
      </c>
      <c r="G15" s="38">
        <f t="shared" si="1"/>
        <v>1</v>
      </c>
      <c r="H15" s="38">
        <f t="shared" si="1"/>
        <v>1</v>
      </c>
      <c r="I15" s="38">
        <f t="shared" si="1"/>
        <v>1</v>
      </c>
      <c r="J15" s="38">
        <f t="shared" si="1"/>
        <v>0.25</v>
      </c>
      <c r="K15" s="38">
        <f t="shared" si="1"/>
        <v>0.25</v>
      </c>
      <c r="L15" s="38">
        <f t="shared" si="1"/>
        <v>0.25</v>
      </c>
      <c r="M15" s="38">
        <f t="shared" si="1"/>
        <v>0.25</v>
      </c>
      <c r="N15" s="38">
        <f t="shared" si="1"/>
        <v>0.25</v>
      </c>
      <c r="O15" s="38">
        <f t="shared" si="1"/>
        <v>0.25</v>
      </c>
      <c r="P15" s="38">
        <f t="shared" si="1"/>
        <v>0.25</v>
      </c>
      <c r="Q15" s="38">
        <f t="shared" si="1"/>
        <v>0.25</v>
      </c>
      <c r="R15" s="38">
        <f t="shared" si="1"/>
        <v>0.25</v>
      </c>
      <c r="S15" s="38">
        <f t="shared" si="1"/>
        <v>0.25</v>
      </c>
      <c r="T15" s="38">
        <f t="shared" si="1"/>
        <v>0.25</v>
      </c>
      <c r="U15" s="38">
        <f t="shared" si="1"/>
        <v>0.25</v>
      </c>
      <c r="V15" s="38">
        <f t="shared" si="1"/>
        <v>0.25</v>
      </c>
      <c r="W15" s="38">
        <f t="shared" si="1"/>
        <v>0.25</v>
      </c>
      <c r="X15" s="38">
        <f t="shared" si="1"/>
        <v>0.25</v>
      </c>
      <c r="Y15" s="38">
        <f t="shared" si="1"/>
        <v>0.25</v>
      </c>
      <c r="Z15" s="38">
        <f t="shared" si="1"/>
        <v>1</v>
      </c>
      <c r="AA15" s="38">
        <f t="shared" si="1"/>
        <v>1</v>
      </c>
      <c r="AB15" s="32"/>
      <c r="AC15" s="80">
        <f>MAX(D15:AA15)</f>
        <v>1</v>
      </c>
      <c r="AD15" s="47">
        <f>MIN(D15:AA15)</f>
        <v>0.25</v>
      </c>
      <c r="AE15" s="47">
        <f>SUM(D15:AA15)</f>
        <v>12</v>
      </c>
      <c r="AF15" s="39">
        <f>SUMPRODUCT(AE15:AE17,Notes!$C$49:$C$51)</f>
        <v>5280</v>
      </c>
      <c r="AH15" s="120" t="s">
        <v>159</v>
      </c>
    </row>
    <row r="16" spans="1:36" x14ac:dyDescent="0.2">
      <c r="A16" s="33"/>
      <c r="B16" s="33"/>
      <c r="C16" s="45" t="s">
        <v>1</v>
      </c>
      <c r="D16" s="38">
        <f t="shared" si="1"/>
        <v>1</v>
      </c>
      <c r="E16" s="38">
        <f t="shared" si="1"/>
        <v>1</v>
      </c>
      <c r="F16" s="38">
        <f t="shared" si="1"/>
        <v>1</v>
      </c>
      <c r="G16" s="38">
        <f t="shared" si="1"/>
        <v>1</v>
      </c>
      <c r="H16" s="38">
        <f t="shared" si="1"/>
        <v>1</v>
      </c>
      <c r="I16" s="38">
        <f t="shared" si="1"/>
        <v>1</v>
      </c>
      <c r="J16" s="38">
        <f t="shared" si="1"/>
        <v>0.25</v>
      </c>
      <c r="K16" s="38">
        <f t="shared" si="1"/>
        <v>0.25</v>
      </c>
      <c r="L16" s="38">
        <f t="shared" si="1"/>
        <v>0.25</v>
      </c>
      <c r="M16" s="38">
        <f t="shared" si="1"/>
        <v>0.25</v>
      </c>
      <c r="N16" s="38">
        <f t="shared" si="1"/>
        <v>0.25</v>
      </c>
      <c r="O16" s="38">
        <f t="shared" si="1"/>
        <v>0.25</v>
      </c>
      <c r="P16" s="38">
        <f t="shared" si="1"/>
        <v>0.25</v>
      </c>
      <c r="Q16" s="38">
        <f t="shared" si="1"/>
        <v>0.25</v>
      </c>
      <c r="R16" s="38">
        <f t="shared" si="1"/>
        <v>0.25</v>
      </c>
      <c r="S16" s="38">
        <f t="shared" si="1"/>
        <v>0.25</v>
      </c>
      <c r="T16" s="38">
        <f t="shared" si="1"/>
        <v>0.25</v>
      </c>
      <c r="U16" s="38">
        <f t="shared" si="1"/>
        <v>0.25</v>
      </c>
      <c r="V16" s="38">
        <f t="shared" si="1"/>
        <v>1</v>
      </c>
      <c r="W16" s="38">
        <f t="shared" si="1"/>
        <v>1</v>
      </c>
      <c r="X16" s="38">
        <f t="shared" si="1"/>
        <v>1</v>
      </c>
      <c r="Y16" s="38">
        <f t="shared" si="1"/>
        <v>1</v>
      </c>
      <c r="Z16" s="38">
        <f t="shared" si="1"/>
        <v>1</v>
      </c>
      <c r="AA16" s="38">
        <f t="shared" si="1"/>
        <v>1</v>
      </c>
      <c r="AB16" s="32"/>
      <c r="AC16" s="80">
        <f>MAX(D16:AA16)</f>
        <v>1</v>
      </c>
      <c r="AD16" s="47">
        <f>MIN(D16:AA16)</f>
        <v>0.25</v>
      </c>
      <c r="AE16" s="47">
        <f>SUM(D16:AA16)</f>
        <v>15</v>
      </c>
      <c r="AF16" s="47"/>
      <c r="AH16" s="94"/>
    </row>
    <row r="17" spans="1:34" x14ac:dyDescent="0.2">
      <c r="A17" s="33"/>
      <c r="B17" s="33"/>
      <c r="C17" s="45" t="s">
        <v>2</v>
      </c>
      <c r="D17" s="38">
        <f t="shared" si="1"/>
        <v>1</v>
      </c>
      <c r="E17" s="38">
        <f t="shared" si="1"/>
        <v>1</v>
      </c>
      <c r="F17" s="38">
        <f t="shared" si="1"/>
        <v>1</v>
      </c>
      <c r="G17" s="38">
        <f t="shared" si="1"/>
        <v>1</v>
      </c>
      <c r="H17" s="38">
        <f t="shared" si="1"/>
        <v>1</v>
      </c>
      <c r="I17" s="38">
        <f t="shared" si="1"/>
        <v>1</v>
      </c>
      <c r="J17" s="38">
        <f t="shared" si="1"/>
        <v>1</v>
      </c>
      <c r="K17" s="38">
        <f t="shared" si="1"/>
        <v>1</v>
      </c>
      <c r="L17" s="38">
        <f t="shared" si="1"/>
        <v>1</v>
      </c>
      <c r="M17" s="38">
        <f t="shared" si="1"/>
        <v>1</v>
      </c>
      <c r="N17" s="38">
        <f t="shared" si="1"/>
        <v>1</v>
      </c>
      <c r="O17" s="38">
        <f t="shared" si="1"/>
        <v>1</v>
      </c>
      <c r="P17" s="38">
        <f t="shared" si="1"/>
        <v>1</v>
      </c>
      <c r="Q17" s="38">
        <f t="shared" si="1"/>
        <v>1</v>
      </c>
      <c r="R17" s="38">
        <f t="shared" si="1"/>
        <v>1</v>
      </c>
      <c r="S17" s="38">
        <f t="shared" ref="S17:AA17" si="5">S102</f>
        <v>1</v>
      </c>
      <c r="T17" s="38">
        <f t="shared" si="5"/>
        <v>1</v>
      </c>
      <c r="U17" s="38">
        <f t="shared" si="5"/>
        <v>1</v>
      </c>
      <c r="V17" s="38">
        <f t="shared" si="5"/>
        <v>1</v>
      </c>
      <c r="W17" s="38">
        <f t="shared" si="5"/>
        <v>1</v>
      </c>
      <c r="X17" s="38">
        <f t="shared" si="5"/>
        <v>1</v>
      </c>
      <c r="Y17" s="38">
        <f t="shared" si="5"/>
        <v>1</v>
      </c>
      <c r="Z17" s="38">
        <f t="shared" si="5"/>
        <v>1</v>
      </c>
      <c r="AA17" s="38">
        <f t="shared" si="5"/>
        <v>1</v>
      </c>
      <c r="AB17" s="32"/>
      <c r="AC17" s="80">
        <f>MAX(D17:AA17)</f>
        <v>1</v>
      </c>
      <c r="AD17" s="47">
        <f>MIN(D17:AA17)</f>
        <v>1</v>
      </c>
      <c r="AE17" s="47">
        <f>SUM(D17:AA17)</f>
        <v>24</v>
      </c>
      <c r="AF17" s="47"/>
      <c r="AH17" s="94"/>
    </row>
    <row r="18" spans="1:34" x14ac:dyDescent="0.2">
      <c r="A18" s="68" t="s">
        <v>25</v>
      </c>
      <c r="B18" s="68" t="s">
        <v>37</v>
      </c>
      <c r="C18" s="78" t="s">
        <v>0</v>
      </c>
      <c r="D18" s="81">
        <f>IF(D15=1,0,1)</f>
        <v>0</v>
      </c>
      <c r="E18" s="81">
        <f t="shared" ref="E18:AA18" si="6">IF(E15=1,0,1)</f>
        <v>0</v>
      </c>
      <c r="F18" s="81">
        <f t="shared" si="6"/>
        <v>0</v>
      </c>
      <c r="G18" s="81">
        <f t="shared" si="6"/>
        <v>0</v>
      </c>
      <c r="H18" s="81">
        <f t="shared" si="6"/>
        <v>0</v>
      </c>
      <c r="I18" s="81">
        <f t="shared" si="6"/>
        <v>0</v>
      </c>
      <c r="J18" s="81">
        <f t="shared" si="6"/>
        <v>1</v>
      </c>
      <c r="K18" s="81">
        <f t="shared" si="6"/>
        <v>1</v>
      </c>
      <c r="L18" s="81">
        <f t="shared" si="6"/>
        <v>1</v>
      </c>
      <c r="M18" s="81">
        <f t="shared" si="6"/>
        <v>1</v>
      </c>
      <c r="N18" s="81">
        <f t="shared" si="6"/>
        <v>1</v>
      </c>
      <c r="O18" s="81">
        <f t="shared" si="6"/>
        <v>1</v>
      </c>
      <c r="P18" s="81">
        <f t="shared" si="6"/>
        <v>1</v>
      </c>
      <c r="Q18" s="81">
        <f t="shared" si="6"/>
        <v>1</v>
      </c>
      <c r="R18" s="81">
        <f t="shared" si="6"/>
        <v>1</v>
      </c>
      <c r="S18" s="81">
        <f t="shared" si="6"/>
        <v>1</v>
      </c>
      <c r="T18" s="81">
        <f t="shared" si="6"/>
        <v>1</v>
      </c>
      <c r="U18" s="81">
        <f t="shared" si="6"/>
        <v>1</v>
      </c>
      <c r="V18" s="81">
        <f t="shared" si="6"/>
        <v>1</v>
      </c>
      <c r="W18" s="81">
        <f t="shared" si="6"/>
        <v>1</v>
      </c>
      <c r="X18" s="81">
        <f t="shared" si="6"/>
        <v>1</v>
      </c>
      <c r="Y18" s="81">
        <f t="shared" si="6"/>
        <v>1</v>
      </c>
      <c r="Z18" s="81">
        <f t="shared" si="6"/>
        <v>0</v>
      </c>
      <c r="AA18" s="81">
        <f t="shared" si="6"/>
        <v>0</v>
      </c>
      <c r="AB18" s="32"/>
      <c r="AC18" s="115">
        <f t="shared" ref="AC18:AC20" si="7">MAX(D18:AA18)</f>
        <v>1</v>
      </c>
      <c r="AD18" s="72">
        <f t="shared" ref="AD18:AD20" si="8">MIN(D18:AA18)</f>
        <v>0</v>
      </c>
      <c r="AE18" s="114">
        <f t="shared" ref="AE18:AE20" si="9">SUM(D18:AA18)</f>
        <v>16</v>
      </c>
      <c r="AF18" s="71">
        <f>SUMPRODUCT(AE18:AE20,Notes!$C$49:$C$51)</f>
        <v>4640</v>
      </c>
      <c r="AH18" s="118" t="s">
        <v>161</v>
      </c>
    </row>
    <row r="19" spans="1:34" x14ac:dyDescent="0.2">
      <c r="A19" s="68"/>
      <c r="B19" s="68"/>
      <c r="C19" s="78" t="s">
        <v>1</v>
      </c>
      <c r="D19" s="81">
        <f t="shared" ref="D19:AA20" si="10">IF(D16=1,0,1)</f>
        <v>0</v>
      </c>
      <c r="E19" s="81">
        <f t="shared" si="10"/>
        <v>0</v>
      </c>
      <c r="F19" s="81">
        <f t="shared" si="10"/>
        <v>0</v>
      </c>
      <c r="G19" s="81">
        <f t="shared" si="10"/>
        <v>0</v>
      </c>
      <c r="H19" s="81">
        <f t="shared" si="10"/>
        <v>0</v>
      </c>
      <c r="I19" s="81">
        <f t="shared" si="10"/>
        <v>0</v>
      </c>
      <c r="J19" s="81">
        <f t="shared" si="10"/>
        <v>1</v>
      </c>
      <c r="K19" s="81">
        <f t="shared" si="10"/>
        <v>1</v>
      </c>
      <c r="L19" s="81">
        <f t="shared" si="10"/>
        <v>1</v>
      </c>
      <c r="M19" s="81">
        <f t="shared" si="10"/>
        <v>1</v>
      </c>
      <c r="N19" s="81">
        <f t="shared" si="10"/>
        <v>1</v>
      </c>
      <c r="O19" s="81">
        <f t="shared" si="10"/>
        <v>1</v>
      </c>
      <c r="P19" s="81">
        <f t="shared" si="10"/>
        <v>1</v>
      </c>
      <c r="Q19" s="81">
        <f t="shared" si="10"/>
        <v>1</v>
      </c>
      <c r="R19" s="81">
        <f t="shared" si="10"/>
        <v>1</v>
      </c>
      <c r="S19" s="81">
        <f t="shared" si="10"/>
        <v>1</v>
      </c>
      <c r="T19" s="81">
        <f t="shared" si="10"/>
        <v>1</v>
      </c>
      <c r="U19" s="81">
        <f t="shared" si="10"/>
        <v>1</v>
      </c>
      <c r="V19" s="81">
        <f t="shared" si="10"/>
        <v>0</v>
      </c>
      <c r="W19" s="81">
        <f t="shared" si="10"/>
        <v>0</v>
      </c>
      <c r="X19" s="81">
        <f t="shared" si="10"/>
        <v>0</v>
      </c>
      <c r="Y19" s="81">
        <f t="shared" si="10"/>
        <v>0</v>
      </c>
      <c r="Z19" s="81">
        <f t="shared" si="10"/>
        <v>0</v>
      </c>
      <c r="AA19" s="81">
        <f t="shared" si="10"/>
        <v>0</v>
      </c>
      <c r="AB19" s="32"/>
      <c r="AC19" s="115">
        <f t="shared" si="7"/>
        <v>1</v>
      </c>
      <c r="AD19" s="72">
        <f t="shared" si="8"/>
        <v>0</v>
      </c>
      <c r="AE19" s="114">
        <f t="shared" si="9"/>
        <v>12</v>
      </c>
      <c r="AF19" s="114"/>
      <c r="AH19" s="119" t="s">
        <v>160</v>
      </c>
    </row>
    <row r="20" spans="1:34" x14ac:dyDescent="0.2">
      <c r="A20" s="68"/>
      <c r="B20" s="68"/>
      <c r="C20" s="78" t="s">
        <v>2</v>
      </c>
      <c r="D20" s="81">
        <f t="shared" si="10"/>
        <v>0</v>
      </c>
      <c r="E20" s="81">
        <f t="shared" si="10"/>
        <v>0</v>
      </c>
      <c r="F20" s="81">
        <f t="shared" si="10"/>
        <v>0</v>
      </c>
      <c r="G20" s="81">
        <f t="shared" si="10"/>
        <v>0</v>
      </c>
      <c r="H20" s="81">
        <f t="shared" si="10"/>
        <v>0</v>
      </c>
      <c r="I20" s="81">
        <f t="shared" si="10"/>
        <v>0</v>
      </c>
      <c r="J20" s="81">
        <f t="shared" si="10"/>
        <v>0</v>
      </c>
      <c r="K20" s="81">
        <f t="shared" si="10"/>
        <v>0</v>
      </c>
      <c r="L20" s="81">
        <f t="shared" si="10"/>
        <v>0</v>
      </c>
      <c r="M20" s="81">
        <f t="shared" si="10"/>
        <v>0</v>
      </c>
      <c r="N20" s="81">
        <f t="shared" si="10"/>
        <v>0</v>
      </c>
      <c r="O20" s="81">
        <f t="shared" si="10"/>
        <v>0</v>
      </c>
      <c r="P20" s="81">
        <f t="shared" si="10"/>
        <v>0</v>
      </c>
      <c r="Q20" s="81">
        <f t="shared" si="10"/>
        <v>0</v>
      </c>
      <c r="R20" s="81">
        <f t="shared" si="10"/>
        <v>0</v>
      </c>
      <c r="S20" s="81">
        <f t="shared" si="10"/>
        <v>0</v>
      </c>
      <c r="T20" s="81">
        <f t="shared" si="10"/>
        <v>0</v>
      </c>
      <c r="U20" s="81">
        <f t="shared" si="10"/>
        <v>0</v>
      </c>
      <c r="V20" s="81">
        <f t="shared" si="10"/>
        <v>0</v>
      </c>
      <c r="W20" s="81">
        <f t="shared" si="10"/>
        <v>0</v>
      </c>
      <c r="X20" s="81">
        <f t="shared" si="10"/>
        <v>0</v>
      </c>
      <c r="Y20" s="81">
        <f t="shared" si="10"/>
        <v>0</v>
      </c>
      <c r="Z20" s="81">
        <f t="shared" si="10"/>
        <v>0</v>
      </c>
      <c r="AA20" s="81">
        <f t="shared" si="10"/>
        <v>0</v>
      </c>
      <c r="AB20" s="32"/>
      <c r="AC20" s="115">
        <f t="shared" si="7"/>
        <v>0</v>
      </c>
      <c r="AD20" s="72">
        <f t="shared" si="8"/>
        <v>0</v>
      </c>
      <c r="AE20" s="114">
        <f t="shared" si="9"/>
        <v>0</v>
      </c>
      <c r="AF20" s="114"/>
      <c r="AH20" s="119"/>
    </row>
    <row r="21" spans="1:34" x14ac:dyDescent="0.2">
      <c r="A21" s="33" t="s">
        <v>26</v>
      </c>
      <c r="B21" s="33" t="s">
        <v>36</v>
      </c>
      <c r="C21" s="45" t="s">
        <v>0</v>
      </c>
      <c r="D21" s="43">
        <f>D103</f>
        <v>80</v>
      </c>
      <c r="E21" s="43">
        <f t="shared" ref="E21:AA21" si="11">E103</f>
        <v>80</v>
      </c>
      <c r="F21" s="43">
        <f t="shared" si="11"/>
        <v>80</v>
      </c>
      <c r="G21" s="43">
        <f t="shared" si="11"/>
        <v>80</v>
      </c>
      <c r="H21" s="43">
        <f t="shared" si="11"/>
        <v>80</v>
      </c>
      <c r="I21" s="43">
        <f t="shared" si="11"/>
        <v>78</v>
      </c>
      <c r="J21" s="43">
        <f t="shared" si="11"/>
        <v>77</v>
      </c>
      <c r="K21" s="43">
        <f t="shared" si="11"/>
        <v>75</v>
      </c>
      <c r="L21" s="43">
        <f t="shared" si="11"/>
        <v>75</v>
      </c>
      <c r="M21" s="43">
        <f t="shared" si="11"/>
        <v>75</v>
      </c>
      <c r="N21" s="43">
        <f t="shared" si="11"/>
        <v>75</v>
      </c>
      <c r="O21" s="43">
        <f t="shared" si="11"/>
        <v>75</v>
      </c>
      <c r="P21" s="43">
        <f t="shared" si="11"/>
        <v>75</v>
      </c>
      <c r="Q21" s="43">
        <f t="shared" si="11"/>
        <v>75</v>
      </c>
      <c r="R21" s="43">
        <f t="shared" si="11"/>
        <v>75</v>
      </c>
      <c r="S21" s="43">
        <f t="shared" si="11"/>
        <v>75</v>
      </c>
      <c r="T21" s="43">
        <f t="shared" si="11"/>
        <v>75</v>
      </c>
      <c r="U21" s="43">
        <f t="shared" si="11"/>
        <v>75</v>
      </c>
      <c r="V21" s="43">
        <f t="shared" si="11"/>
        <v>75</v>
      </c>
      <c r="W21" s="43">
        <f t="shared" si="11"/>
        <v>75</v>
      </c>
      <c r="X21" s="43">
        <f t="shared" si="11"/>
        <v>75</v>
      </c>
      <c r="Y21" s="43">
        <f t="shared" si="11"/>
        <v>75</v>
      </c>
      <c r="Z21" s="43">
        <f t="shared" si="11"/>
        <v>80</v>
      </c>
      <c r="AA21" s="43">
        <f t="shared" si="11"/>
        <v>80</v>
      </c>
      <c r="AB21" s="32"/>
      <c r="AC21" s="76">
        <f t="shared" ref="AC21:AC26" si="12">MAX(D21:AA21)</f>
        <v>80</v>
      </c>
      <c r="AD21" s="42">
        <f t="shared" ref="AD21:AD26" si="13">MIN(D21:AA21)</f>
        <v>75</v>
      </c>
      <c r="AE21" s="43">
        <f t="shared" ref="AE21:AE26" si="14">AVERAGE(D21:AA21)</f>
        <v>76.666666666666671</v>
      </c>
      <c r="AF21" s="46"/>
      <c r="AH21" s="54" t="s">
        <v>159</v>
      </c>
    </row>
    <row r="22" spans="1:34" x14ac:dyDescent="0.2">
      <c r="A22" s="33"/>
      <c r="B22" s="33"/>
      <c r="C22" s="45" t="s">
        <v>1</v>
      </c>
      <c r="D22" s="43">
        <f t="shared" ref="D22:AA26" si="15">D104</f>
        <v>80</v>
      </c>
      <c r="E22" s="43">
        <f t="shared" si="15"/>
        <v>80</v>
      </c>
      <c r="F22" s="43">
        <f t="shared" si="15"/>
        <v>80</v>
      </c>
      <c r="G22" s="43">
        <f t="shared" si="15"/>
        <v>80</v>
      </c>
      <c r="H22" s="43">
        <f t="shared" si="15"/>
        <v>80</v>
      </c>
      <c r="I22" s="43">
        <f t="shared" si="15"/>
        <v>78</v>
      </c>
      <c r="J22" s="43">
        <f t="shared" si="15"/>
        <v>77</v>
      </c>
      <c r="K22" s="43">
        <f t="shared" si="15"/>
        <v>75</v>
      </c>
      <c r="L22" s="43">
        <f t="shared" si="15"/>
        <v>75</v>
      </c>
      <c r="M22" s="43">
        <f t="shared" si="15"/>
        <v>75</v>
      </c>
      <c r="N22" s="43">
        <f t="shared" si="15"/>
        <v>75</v>
      </c>
      <c r="O22" s="43">
        <f t="shared" si="15"/>
        <v>75</v>
      </c>
      <c r="P22" s="43">
        <f t="shared" si="15"/>
        <v>75</v>
      </c>
      <c r="Q22" s="43">
        <f t="shared" si="15"/>
        <v>75</v>
      </c>
      <c r="R22" s="43">
        <f t="shared" si="15"/>
        <v>75</v>
      </c>
      <c r="S22" s="43">
        <f t="shared" si="15"/>
        <v>75</v>
      </c>
      <c r="T22" s="43">
        <f t="shared" si="15"/>
        <v>75</v>
      </c>
      <c r="U22" s="43">
        <f t="shared" si="15"/>
        <v>80</v>
      </c>
      <c r="V22" s="43">
        <f t="shared" si="15"/>
        <v>80</v>
      </c>
      <c r="W22" s="43">
        <f t="shared" si="15"/>
        <v>80</v>
      </c>
      <c r="X22" s="43">
        <f t="shared" si="15"/>
        <v>80</v>
      </c>
      <c r="Y22" s="43">
        <f t="shared" si="15"/>
        <v>80</v>
      </c>
      <c r="Z22" s="43">
        <f t="shared" si="15"/>
        <v>80</v>
      </c>
      <c r="AA22" s="43">
        <f t="shared" si="15"/>
        <v>80</v>
      </c>
      <c r="AB22" s="32"/>
      <c r="AC22" s="76">
        <f t="shared" si="12"/>
        <v>80</v>
      </c>
      <c r="AD22" s="42">
        <f t="shared" si="13"/>
        <v>75</v>
      </c>
      <c r="AE22" s="43">
        <f t="shared" si="14"/>
        <v>77.708333333333329</v>
      </c>
      <c r="AF22" s="46"/>
      <c r="AH22" s="54"/>
    </row>
    <row r="23" spans="1:34" x14ac:dyDescent="0.2">
      <c r="A23" s="33"/>
      <c r="B23" s="33"/>
      <c r="C23" s="45" t="s">
        <v>2</v>
      </c>
      <c r="D23" s="43">
        <f t="shared" si="15"/>
        <v>80</v>
      </c>
      <c r="E23" s="43">
        <f t="shared" si="15"/>
        <v>80</v>
      </c>
      <c r="F23" s="43">
        <f t="shared" si="15"/>
        <v>80</v>
      </c>
      <c r="G23" s="43">
        <f t="shared" si="15"/>
        <v>80</v>
      </c>
      <c r="H23" s="43">
        <f t="shared" si="15"/>
        <v>80</v>
      </c>
      <c r="I23" s="43">
        <f t="shared" si="15"/>
        <v>80</v>
      </c>
      <c r="J23" s="43">
        <f t="shared" si="15"/>
        <v>80</v>
      </c>
      <c r="K23" s="43">
        <f t="shared" si="15"/>
        <v>80</v>
      </c>
      <c r="L23" s="43">
        <f t="shared" si="15"/>
        <v>80</v>
      </c>
      <c r="M23" s="43">
        <f t="shared" si="15"/>
        <v>80</v>
      </c>
      <c r="N23" s="43">
        <f t="shared" si="15"/>
        <v>80</v>
      </c>
      <c r="O23" s="43">
        <f t="shared" si="15"/>
        <v>80</v>
      </c>
      <c r="P23" s="43">
        <f t="shared" si="15"/>
        <v>80</v>
      </c>
      <c r="Q23" s="43">
        <f t="shared" si="15"/>
        <v>80</v>
      </c>
      <c r="R23" s="43">
        <f t="shared" si="15"/>
        <v>80</v>
      </c>
      <c r="S23" s="43">
        <f t="shared" si="15"/>
        <v>80</v>
      </c>
      <c r="T23" s="43">
        <f t="shared" si="15"/>
        <v>80</v>
      </c>
      <c r="U23" s="43">
        <f t="shared" si="15"/>
        <v>80</v>
      </c>
      <c r="V23" s="43">
        <f t="shared" si="15"/>
        <v>80</v>
      </c>
      <c r="W23" s="43">
        <f t="shared" si="15"/>
        <v>80</v>
      </c>
      <c r="X23" s="43">
        <f t="shared" si="15"/>
        <v>80</v>
      </c>
      <c r="Y23" s="43">
        <f t="shared" si="15"/>
        <v>80</v>
      </c>
      <c r="Z23" s="43">
        <f t="shared" si="15"/>
        <v>80</v>
      </c>
      <c r="AA23" s="43">
        <f t="shared" si="15"/>
        <v>80</v>
      </c>
      <c r="AB23" s="32"/>
      <c r="AC23" s="76">
        <f t="shared" si="12"/>
        <v>80</v>
      </c>
      <c r="AD23" s="42">
        <f t="shared" si="13"/>
        <v>80</v>
      </c>
      <c r="AE23" s="43">
        <f t="shared" si="14"/>
        <v>80</v>
      </c>
      <c r="AF23" s="46"/>
      <c r="AH23" s="54"/>
    </row>
    <row r="24" spans="1:34" x14ac:dyDescent="0.2">
      <c r="A24" s="68" t="s">
        <v>27</v>
      </c>
      <c r="B24" s="68" t="s">
        <v>36</v>
      </c>
      <c r="C24" s="78" t="s">
        <v>0</v>
      </c>
      <c r="D24" s="71">
        <f t="shared" si="15"/>
        <v>60</v>
      </c>
      <c r="E24" s="71">
        <f t="shared" si="15"/>
        <v>60</v>
      </c>
      <c r="F24" s="71">
        <f t="shared" si="15"/>
        <v>60</v>
      </c>
      <c r="G24" s="71">
        <f t="shared" si="15"/>
        <v>60</v>
      </c>
      <c r="H24" s="71">
        <f t="shared" si="15"/>
        <v>60</v>
      </c>
      <c r="I24" s="71">
        <f t="shared" si="15"/>
        <v>64</v>
      </c>
      <c r="J24" s="71">
        <f t="shared" si="15"/>
        <v>67</v>
      </c>
      <c r="K24" s="71">
        <f t="shared" si="15"/>
        <v>70</v>
      </c>
      <c r="L24" s="71">
        <f t="shared" si="15"/>
        <v>70</v>
      </c>
      <c r="M24" s="71">
        <f t="shared" si="15"/>
        <v>70</v>
      </c>
      <c r="N24" s="71">
        <f t="shared" si="15"/>
        <v>70</v>
      </c>
      <c r="O24" s="71">
        <f t="shared" si="15"/>
        <v>70</v>
      </c>
      <c r="P24" s="71">
        <f t="shared" si="15"/>
        <v>70</v>
      </c>
      <c r="Q24" s="71">
        <f t="shared" si="15"/>
        <v>70</v>
      </c>
      <c r="R24" s="71">
        <f t="shared" si="15"/>
        <v>70</v>
      </c>
      <c r="S24" s="71">
        <f t="shared" si="15"/>
        <v>70</v>
      </c>
      <c r="T24" s="71">
        <f t="shared" si="15"/>
        <v>70</v>
      </c>
      <c r="U24" s="71">
        <f t="shared" si="15"/>
        <v>70</v>
      </c>
      <c r="V24" s="71">
        <f t="shared" si="15"/>
        <v>70</v>
      </c>
      <c r="W24" s="71">
        <f t="shared" si="15"/>
        <v>70</v>
      </c>
      <c r="X24" s="71">
        <f t="shared" si="15"/>
        <v>70</v>
      </c>
      <c r="Y24" s="71">
        <f t="shared" si="15"/>
        <v>70</v>
      </c>
      <c r="Z24" s="71">
        <f t="shared" si="15"/>
        <v>60</v>
      </c>
      <c r="AA24" s="71">
        <f t="shared" si="15"/>
        <v>60</v>
      </c>
      <c r="AB24" s="32"/>
      <c r="AC24" s="115">
        <f t="shared" si="12"/>
        <v>70</v>
      </c>
      <c r="AD24" s="72">
        <f t="shared" si="13"/>
        <v>60</v>
      </c>
      <c r="AE24" s="72">
        <f t="shared" si="14"/>
        <v>66.708333333333329</v>
      </c>
      <c r="AF24" s="114"/>
      <c r="AH24" s="119" t="s">
        <v>159</v>
      </c>
    </row>
    <row r="25" spans="1:34" x14ac:dyDescent="0.2">
      <c r="A25" s="68"/>
      <c r="B25" s="68"/>
      <c r="C25" s="78" t="s">
        <v>1</v>
      </c>
      <c r="D25" s="71">
        <f t="shared" si="15"/>
        <v>60</v>
      </c>
      <c r="E25" s="71">
        <f t="shared" si="15"/>
        <v>60</v>
      </c>
      <c r="F25" s="71">
        <f t="shared" si="15"/>
        <v>60</v>
      </c>
      <c r="G25" s="71">
        <f t="shared" si="15"/>
        <v>60</v>
      </c>
      <c r="H25" s="71">
        <f t="shared" si="15"/>
        <v>60</v>
      </c>
      <c r="I25" s="71">
        <f t="shared" si="15"/>
        <v>64</v>
      </c>
      <c r="J25" s="71">
        <f t="shared" si="15"/>
        <v>67</v>
      </c>
      <c r="K25" s="71">
        <f t="shared" si="15"/>
        <v>70</v>
      </c>
      <c r="L25" s="71">
        <f t="shared" si="15"/>
        <v>70</v>
      </c>
      <c r="M25" s="71">
        <f t="shared" si="15"/>
        <v>70</v>
      </c>
      <c r="N25" s="71">
        <f t="shared" si="15"/>
        <v>70</v>
      </c>
      <c r="O25" s="71">
        <f t="shared" si="15"/>
        <v>70</v>
      </c>
      <c r="P25" s="71">
        <f t="shared" si="15"/>
        <v>70</v>
      </c>
      <c r="Q25" s="71">
        <f t="shared" si="15"/>
        <v>70</v>
      </c>
      <c r="R25" s="71">
        <f t="shared" si="15"/>
        <v>70</v>
      </c>
      <c r="S25" s="71">
        <f t="shared" si="15"/>
        <v>70</v>
      </c>
      <c r="T25" s="71">
        <f t="shared" si="15"/>
        <v>70</v>
      </c>
      <c r="U25" s="71">
        <f t="shared" si="15"/>
        <v>60</v>
      </c>
      <c r="V25" s="71">
        <f t="shared" si="15"/>
        <v>60</v>
      </c>
      <c r="W25" s="71">
        <f t="shared" si="15"/>
        <v>60</v>
      </c>
      <c r="X25" s="71">
        <f t="shared" si="15"/>
        <v>60</v>
      </c>
      <c r="Y25" s="71">
        <f t="shared" si="15"/>
        <v>60</v>
      </c>
      <c r="Z25" s="71">
        <f t="shared" si="15"/>
        <v>60</v>
      </c>
      <c r="AA25" s="71">
        <f t="shared" si="15"/>
        <v>60</v>
      </c>
      <c r="AB25" s="32"/>
      <c r="AC25" s="115">
        <f t="shared" si="12"/>
        <v>70</v>
      </c>
      <c r="AD25" s="72">
        <f t="shared" si="13"/>
        <v>60</v>
      </c>
      <c r="AE25" s="72">
        <f t="shared" si="14"/>
        <v>64.625</v>
      </c>
      <c r="AF25" s="114"/>
      <c r="AH25" s="119"/>
    </row>
    <row r="26" spans="1:34" x14ac:dyDescent="0.2">
      <c r="A26" s="68"/>
      <c r="B26" s="68"/>
      <c r="C26" s="78" t="s">
        <v>2</v>
      </c>
      <c r="D26" s="72">
        <f t="shared" si="15"/>
        <v>60</v>
      </c>
      <c r="E26" s="72">
        <f t="shared" si="15"/>
        <v>60</v>
      </c>
      <c r="F26" s="72">
        <f t="shared" si="15"/>
        <v>60</v>
      </c>
      <c r="G26" s="72">
        <f t="shared" si="15"/>
        <v>60</v>
      </c>
      <c r="H26" s="72">
        <f t="shared" si="15"/>
        <v>60</v>
      </c>
      <c r="I26" s="72">
        <f t="shared" si="15"/>
        <v>60</v>
      </c>
      <c r="J26" s="72">
        <f t="shared" si="15"/>
        <v>60</v>
      </c>
      <c r="K26" s="72">
        <f t="shared" si="15"/>
        <v>60</v>
      </c>
      <c r="L26" s="72">
        <f t="shared" si="15"/>
        <v>60</v>
      </c>
      <c r="M26" s="72">
        <f t="shared" si="15"/>
        <v>60</v>
      </c>
      <c r="N26" s="72">
        <f t="shared" si="15"/>
        <v>60</v>
      </c>
      <c r="O26" s="72">
        <f t="shared" si="15"/>
        <v>60</v>
      </c>
      <c r="P26" s="72">
        <f t="shared" si="15"/>
        <v>60</v>
      </c>
      <c r="Q26" s="72">
        <f t="shared" si="15"/>
        <v>60</v>
      </c>
      <c r="R26" s="72">
        <f t="shared" si="15"/>
        <v>60</v>
      </c>
      <c r="S26" s="72">
        <f t="shared" si="15"/>
        <v>60</v>
      </c>
      <c r="T26" s="72">
        <f t="shared" si="15"/>
        <v>60</v>
      </c>
      <c r="U26" s="72">
        <f t="shared" si="15"/>
        <v>60</v>
      </c>
      <c r="V26" s="72">
        <f t="shared" si="15"/>
        <v>60</v>
      </c>
      <c r="W26" s="72">
        <f t="shared" si="15"/>
        <v>60</v>
      </c>
      <c r="X26" s="72">
        <f t="shared" si="15"/>
        <v>60</v>
      </c>
      <c r="Y26" s="72">
        <f t="shared" si="15"/>
        <v>60</v>
      </c>
      <c r="Z26" s="72">
        <f t="shared" si="15"/>
        <v>60</v>
      </c>
      <c r="AA26" s="72">
        <f t="shared" si="15"/>
        <v>60</v>
      </c>
      <c r="AB26" s="32"/>
      <c r="AC26" s="115">
        <f t="shared" si="12"/>
        <v>60</v>
      </c>
      <c r="AD26" s="72">
        <f t="shared" si="13"/>
        <v>60</v>
      </c>
      <c r="AE26" s="72">
        <f t="shared" si="14"/>
        <v>60</v>
      </c>
      <c r="AF26" s="114"/>
      <c r="AH26" s="119"/>
    </row>
    <row r="27" spans="1:34" x14ac:dyDescent="0.2">
      <c r="A27" s="33" t="s">
        <v>33</v>
      </c>
      <c r="B27" s="33" t="s">
        <v>29</v>
      </c>
      <c r="C27" s="45" t="s">
        <v>0</v>
      </c>
      <c r="D27" s="38">
        <f>D71</f>
        <v>0.05</v>
      </c>
      <c r="E27" s="38">
        <f t="shared" ref="E27:AA27" si="16">E71</f>
        <v>0.05</v>
      </c>
      <c r="F27" s="38">
        <f t="shared" si="16"/>
        <v>0.05</v>
      </c>
      <c r="G27" s="38">
        <f t="shared" si="16"/>
        <v>0.05</v>
      </c>
      <c r="H27" s="38">
        <f t="shared" si="16"/>
        <v>0.05</v>
      </c>
      <c r="I27" s="38">
        <f t="shared" si="16"/>
        <v>0.08</v>
      </c>
      <c r="J27" s="38">
        <f t="shared" si="16"/>
        <v>7.0000000000000007E-2</v>
      </c>
      <c r="K27" s="38">
        <f t="shared" si="16"/>
        <v>0.19</v>
      </c>
      <c r="L27" s="38">
        <f t="shared" si="16"/>
        <v>0.35</v>
      </c>
      <c r="M27" s="38">
        <f t="shared" si="16"/>
        <v>0.38</v>
      </c>
      <c r="N27" s="38">
        <f t="shared" si="16"/>
        <v>0.39</v>
      </c>
      <c r="O27" s="38">
        <f t="shared" si="16"/>
        <v>0.47</v>
      </c>
      <c r="P27" s="38">
        <f t="shared" si="16"/>
        <v>0.56999999999999995</v>
      </c>
      <c r="Q27" s="38">
        <f t="shared" si="16"/>
        <v>0.54</v>
      </c>
      <c r="R27" s="38">
        <f t="shared" si="16"/>
        <v>0.34</v>
      </c>
      <c r="S27" s="38">
        <f t="shared" si="16"/>
        <v>0.33</v>
      </c>
      <c r="T27" s="38">
        <f t="shared" si="16"/>
        <v>0.44</v>
      </c>
      <c r="U27" s="38">
        <f t="shared" si="16"/>
        <v>0.26</v>
      </c>
      <c r="V27" s="38">
        <f t="shared" si="16"/>
        <v>0.21</v>
      </c>
      <c r="W27" s="38">
        <f t="shared" si="16"/>
        <v>0.15</v>
      </c>
      <c r="X27" s="38">
        <f t="shared" si="16"/>
        <v>0.17</v>
      </c>
      <c r="Y27" s="38">
        <f t="shared" si="16"/>
        <v>0.08</v>
      </c>
      <c r="Z27" s="38">
        <f t="shared" si="16"/>
        <v>0.05</v>
      </c>
      <c r="AA27" s="38">
        <f t="shared" si="16"/>
        <v>0.05</v>
      </c>
      <c r="AB27" s="32"/>
      <c r="AC27" s="75">
        <f t="shared" ref="AC27:AC29" si="17">MAX(D27:AA27)</f>
        <v>0.56999999999999995</v>
      </c>
      <c r="AD27" s="46">
        <f t="shared" ref="AD27:AD29" si="18">MIN(D27:AA27)</f>
        <v>0.05</v>
      </c>
      <c r="AE27" s="46">
        <f t="shared" ref="AE27:AE29" si="19">SUM(D27:AA27)</f>
        <v>5.3699999999999992</v>
      </c>
      <c r="AF27" s="39">
        <f>SUMPRODUCT(AE27:AE29,Notes!$C$49:$C$51)</f>
        <v>1551.0499999999997</v>
      </c>
      <c r="AH27" s="120" t="s">
        <v>165</v>
      </c>
    </row>
    <row r="28" spans="1:34" x14ac:dyDescent="0.2">
      <c r="A28" s="33"/>
      <c r="B28" s="33"/>
      <c r="C28" s="45" t="s">
        <v>1</v>
      </c>
      <c r="D28" s="38">
        <f t="shared" ref="D28:AA32" si="20">D72</f>
        <v>0.05</v>
      </c>
      <c r="E28" s="38">
        <f t="shared" si="20"/>
        <v>0.05</v>
      </c>
      <c r="F28" s="38">
        <f t="shared" si="20"/>
        <v>0.05</v>
      </c>
      <c r="G28" s="38">
        <f t="shared" si="20"/>
        <v>0.05</v>
      </c>
      <c r="H28" s="38">
        <f t="shared" si="20"/>
        <v>0.05</v>
      </c>
      <c r="I28" s="38">
        <f t="shared" si="20"/>
        <v>0.08</v>
      </c>
      <c r="J28" s="38">
        <f t="shared" si="20"/>
        <v>7.0000000000000007E-2</v>
      </c>
      <c r="K28" s="38">
        <f t="shared" si="20"/>
        <v>0.11</v>
      </c>
      <c r="L28" s="38">
        <f t="shared" si="20"/>
        <v>0.15</v>
      </c>
      <c r="M28" s="38">
        <f t="shared" si="20"/>
        <v>0.21</v>
      </c>
      <c r="N28" s="38">
        <f t="shared" si="20"/>
        <v>0.19</v>
      </c>
      <c r="O28" s="38">
        <f t="shared" si="20"/>
        <v>0.23</v>
      </c>
      <c r="P28" s="38">
        <f t="shared" si="20"/>
        <v>0.2</v>
      </c>
      <c r="Q28" s="38">
        <f t="shared" si="20"/>
        <v>0.19</v>
      </c>
      <c r="R28" s="38">
        <f t="shared" si="20"/>
        <v>0.15</v>
      </c>
      <c r="S28" s="38">
        <f t="shared" si="20"/>
        <v>0.12</v>
      </c>
      <c r="T28" s="38">
        <f t="shared" si="20"/>
        <v>0.14000000000000001</v>
      </c>
      <c r="U28" s="38">
        <f t="shared" si="20"/>
        <v>7.0000000000000007E-2</v>
      </c>
      <c r="V28" s="38">
        <f t="shared" si="20"/>
        <v>7.0000000000000007E-2</v>
      </c>
      <c r="W28" s="38">
        <f t="shared" si="20"/>
        <v>7.0000000000000007E-2</v>
      </c>
      <c r="X28" s="38">
        <f t="shared" si="20"/>
        <v>7.0000000000000007E-2</v>
      </c>
      <c r="Y28" s="38">
        <f t="shared" si="20"/>
        <v>0.09</v>
      </c>
      <c r="Z28" s="38">
        <f t="shared" si="20"/>
        <v>0.05</v>
      </c>
      <c r="AA28" s="38">
        <f t="shared" si="20"/>
        <v>0.05</v>
      </c>
      <c r="AB28" s="32"/>
      <c r="AC28" s="75">
        <f t="shared" si="17"/>
        <v>0.23</v>
      </c>
      <c r="AD28" s="46">
        <f t="shared" si="18"/>
        <v>0.05</v>
      </c>
      <c r="AE28" s="46">
        <f t="shared" si="19"/>
        <v>2.5599999999999987</v>
      </c>
      <c r="AF28" s="46"/>
      <c r="AH28" s="54"/>
    </row>
    <row r="29" spans="1:34" x14ac:dyDescent="0.2">
      <c r="A29" s="33"/>
      <c r="B29" s="33"/>
      <c r="C29" s="45" t="s">
        <v>2</v>
      </c>
      <c r="D29" s="38">
        <f t="shared" si="20"/>
        <v>0.04</v>
      </c>
      <c r="E29" s="38">
        <f t="shared" si="20"/>
        <v>0.04</v>
      </c>
      <c r="F29" s="38">
        <f t="shared" si="20"/>
        <v>0.04</v>
      </c>
      <c r="G29" s="38">
        <f t="shared" si="20"/>
        <v>0.04</v>
      </c>
      <c r="H29" s="38">
        <f t="shared" si="20"/>
        <v>0.04</v>
      </c>
      <c r="I29" s="38">
        <f t="shared" si="20"/>
        <v>7.0000000000000007E-2</v>
      </c>
      <c r="J29" s="38">
        <f t="shared" si="20"/>
        <v>0.04</v>
      </c>
      <c r="K29" s="38">
        <f t="shared" si="20"/>
        <v>0.04</v>
      </c>
      <c r="L29" s="38">
        <f t="shared" si="20"/>
        <v>0.04</v>
      </c>
      <c r="M29" s="38">
        <f t="shared" si="20"/>
        <v>0.04</v>
      </c>
      <c r="N29" s="38">
        <f t="shared" si="20"/>
        <v>0.04</v>
      </c>
      <c r="O29" s="38">
        <f t="shared" si="20"/>
        <v>0.06</v>
      </c>
      <c r="P29" s="38">
        <f t="shared" si="20"/>
        <v>0.06</v>
      </c>
      <c r="Q29" s="38">
        <f t="shared" si="20"/>
        <v>0.09</v>
      </c>
      <c r="R29" s="38">
        <f t="shared" si="20"/>
        <v>0.06</v>
      </c>
      <c r="S29" s="38">
        <f t="shared" si="20"/>
        <v>0.04</v>
      </c>
      <c r="T29" s="38">
        <f t="shared" si="20"/>
        <v>0.04</v>
      </c>
      <c r="U29" s="38">
        <f t="shared" si="20"/>
        <v>0.04</v>
      </c>
      <c r="V29" s="38">
        <f t="shared" si="20"/>
        <v>0.04</v>
      </c>
      <c r="W29" s="38">
        <f t="shared" si="20"/>
        <v>0.04</v>
      </c>
      <c r="X29" s="38">
        <f t="shared" si="20"/>
        <v>0.04</v>
      </c>
      <c r="Y29" s="38">
        <f t="shared" si="20"/>
        <v>7.0000000000000007E-2</v>
      </c>
      <c r="Z29" s="38">
        <f t="shared" si="20"/>
        <v>0.04</v>
      </c>
      <c r="AA29" s="38">
        <f t="shared" si="20"/>
        <v>0.04</v>
      </c>
      <c r="AB29" s="32"/>
      <c r="AC29" s="75">
        <f t="shared" si="17"/>
        <v>0.09</v>
      </c>
      <c r="AD29" s="46">
        <f t="shared" si="18"/>
        <v>0.04</v>
      </c>
      <c r="AE29" s="46">
        <f t="shared" si="19"/>
        <v>1.1300000000000001</v>
      </c>
      <c r="AF29" s="46"/>
      <c r="AH29" s="54"/>
    </row>
    <row r="30" spans="1:34" x14ac:dyDescent="0.2">
      <c r="A30" s="68" t="s">
        <v>28</v>
      </c>
      <c r="B30" s="68" t="s">
        <v>36</v>
      </c>
      <c r="C30" s="78" t="s">
        <v>0</v>
      </c>
      <c r="D30" s="73">
        <f t="shared" si="20"/>
        <v>135</v>
      </c>
      <c r="E30" s="73">
        <f t="shared" si="20"/>
        <v>135</v>
      </c>
      <c r="F30" s="73">
        <f t="shared" si="20"/>
        <v>135</v>
      </c>
      <c r="G30" s="73">
        <f t="shared" si="20"/>
        <v>135</v>
      </c>
      <c r="H30" s="73">
        <f t="shared" si="20"/>
        <v>135</v>
      </c>
      <c r="I30" s="73">
        <f t="shared" si="20"/>
        <v>135</v>
      </c>
      <c r="J30" s="73">
        <f t="shared" si="20"/>
        <v>135</v>
      </c>
      <c r="K30" s="73">
        <f t="shared" si="20"/>
        <v>135</v>
      </c>
      <c r="L30" s="73">
        <f t="shared" si="20"/>
        <v>135</v>
      </c>
      <c r="M30" s="73">
        <f t="shared" si="20"/>
        <v>135</v>
      </c>
      <c r="N30" s="73">
        <f t="shared" si="20"/>
        <v>135</v>
      </c>
      <c r="O30" s="73">
        <f t="shared" si="20"/>
        <v>135</v>
      </c>
      <c r="P30" s="73">
        <f t="shared" si="20"/>
        <v>135</v>
      </c>
      <c r="Q30" s="73">
        <f t="shared" si="20"/>
        <v>135</v>
      </c>
      <c r="R30" s="73">
        <f t="shared" si="20"/>
        <v>135</v>
      </c>
      <c r="S30" s="73">
        <f t="shared" si="20"/>
        <v>135</v>
      </c>
      <c r="T30" s="73">
        <f t="shared" si="20"/>
        <v>135</v>
      </c>
      <c r="U30" s="73">
        <f t="shared" si="20"/>
        <v>135</v>
      </c>
      <c r="V30" s="73">
        <f t="shared" si="20"/>
        <v>135</v>
      </c>
      <c r="W30" s="73">
        <f t="shared" si="20"/>
        <v>135</v>
      </c>
      <c r="X30" s="73">
        <f t="shared" si="20"/>
        <v>135</v>
      </c>
      <c r="Y30" s="73">
        <f t="shared" si="20"/>
        <v>135</v>
      </c>
      <c r="Z30" s="73">
        <f t="shared" si="20"/>
        <v>135</v>
      </c>
      <c r="AA30" s="73">
        <f t="shared" si="20"/>
        <v>135</v>
      </c>
      <c r="AB30" s="32"/>
      <c r="AC30" s="115">
        <f>MAX(D30:AA30)</f>
        <v>135</v>
      </c>
      <c r="AD30" s="72">
        <f>MIN(D30:AA30)</f>
        <v>135</v>
      </c>
      <c r="AE30" s="72">
        <f>AVERAGE(D30:AA30)</f>
        <v>135</v>
      </c>
      <c r="AF30" s="114"/>
      <c r="AH30" s="119" t="s">
        <v>166</v>
      </c>
    </row>
    <row r="31" spans="1:34" x14ac:dyDescent="0.2">
      <c r="A31" s="68"/>
      <c r="B31" s="68"/>
      <c r="C31" s="78" t="s">
        <v>1</v>
      </c>
      <c r="D31" s="73">
        <f t="shared" si="20"/>
        <v>135</v>
      </c>
      <c r="E31" s="73">
        <f t="shared" si="20"/>
        <v>135</v>
      </c>
      <c r="F31" s="73">
        <f t="shared" si="20"/>
        <v>135</v>
      </c>
      <c r="G31" s="73">
        <f t="shared" si="20"/>
        <v>135</v>
      </c>
      <c r="H31" s="73">
        <f t="shared" si="20"/>
        <v>135</v>
      </c>
      <c r="I31" s="73">
        <f t="shared" si="20"/>
        <v>135</v>
      </c>
      <c r="J31" s="73">
        <f t="shared" si="20"/>
        <v>135</v>
      </c>
      <c r="K31" s="73">
        <f t="shared" si="20"/>
        <v>135</v>
      </c>
      <c r="L31" s="73">
        <f t="shared" si="20"/>
        <v>135</v>
      </c>
      <c r="M31" s="73">
        <f t="shared" si="20"/>
        <v>135</v>
      </c>
      <c r="N31" s="73">
        <f t="shared" si="20"/>
        <v>135</v>
      </c>
      <c r="O31" s="73">
        <f t="shared" si="20"/>
        <v>135</v>
      </c>
      <c r="P31" s="73">
        <f t="shared" si="20"/>
        <v>135</v>
      </c>
      <c r="Q31" s="73">
        <f t="shared" si="20"/>
        <v>135</v>
      </c>
      <c r="R31" s="73">
        <f t="shared" si="20"/>
        <v>135</v>
      </c>
      <c r="S31" s="73">
        <f t="shared" si="20"/>
        <v>135</v>
      </c>
      <c r="T31" s="73">
        <f t="shared" si="20"/>
        <v>135</v>
      </c>
      <c r="U31" s="73">
        <f t="shared" si="20"/>
        <v>135</v>
      </c>
      <c r="V31" s="73">
        <f t="shared" si="20"/>
        <v>135</v>
      </c>
      <c r="W31" s="73">
        <f t="shared" si="20"/>
        <v>135</v>
      </c>
      <c r="X31" s="73">
        <f t="shared" si="20"/>
        <v>135</v>
      </c>
      <c r="Y31" s="73">
        <f t="shared" si="20"/>
        <v>135</v>
      </c>
      <c r="Z31" s="73">
        <f t="shared" si="20"/>
        <v>135</v>
      </c>
      <c r="AA31" s="73">
        <f t="shared" si="20"/>
        <v>135</v>
      </c>
      <c r="AB31" s="32"/>
      <c r="AC31" s="115">
        <f>MAX(D31:AA31)</f>
        <v>135</v>
      </c>
      <c r="AD31" s="72">
        <f>MIN(D31:AA31)</f>
        <v>135</v>
      </c>
      <c r="AE31" s="72">
        <f>AVERAGE(D31:AA31)</f>
        <v>135</v>
      </c>
      <c r="AF31" s="114"/>
      <c r="AH31" s="119"/>
    </row>
    <row r="32" spans="1:34" x14ac:dyDescent="0.2">
      <c r="A32" s="68"/>
      <c r="B32" s="68"/>
      <c r="C32" s="78" t="s">
        <v>2</v>
      </c>
      <c r="D32" s="73">
        <f t="shared" si="20"/>
        <v>135</v>
      </c>
      <c r="E32" s="73">
        <f t="shared" si="20"/>
        <v>135</v>
      </c>
      <c r="F32" s="73">
        <f t="shared" si="20"/>
        <v>135</v>
      </c>
      <c r="G32" s="73">
        <f t="shared" si="20"/>
        <v>135</v>
      </c>
      <c r="H32" s="73">
        <f t="shared" si="20"/>
        <v>135</v>
      </c>
      <c r="I32" s="73">
        <f t="shared" si="20"/>
        <v>135</v>
      </c>
      <c r="J32" s="73">
        <f t="shared" si="20"/>
        <v>135</v>
      </c>
      <c r="K32" s="73">
        <f t="shared" si="20"/>
        <v>135</v>
      </c>
      <c r="L32" s="73">
        <f t="shared" si="20"/>
        <v>135</v>
      </c>
      <c r="M32" s="73">
        <f t="shared" si="20"/>
        <v>135</v>
      </c>
      <c r="N32" s="73">
        <f t="shared" si="20"/>
        <v>135</v>
      </c>
      <c r="O32" s="73">
        <f t="shared" si="20"/>
        <v>135</v>
      </c>
      <c r="P32" s="73">
        <f t="shared" si="20"/>
        <v>135</v>
      </c>
      <c r="Q32" s="73">
        <f t="shared" si="20"/>
        <v>135</v>
      </c>
      <c r="R32" s="73">
        <f t="shared" si="20"/>
        <v>135</v>
      </c>
      <c r="S32" s="73">
        <f t="shared" si="20"/>
        <v>135</v>
      </c>
      <c r="T32" s="73">
        <f t="shared" si="20"/>
        <v>135</v>
      </c>
      <c r="U32" s="73">
        <f t="shared" si="20"/>
        <v>135</v>
      </c>
      <c r="V32" s="73">
        <f t="shared" si="20"/>
        <v>135</v>
      </c>
      <c r="W32" s="73">
        <f t="shared" si="20"/>
        <v>135</v>
      </c>
      <c r="X32" s="73">
        <f t="shared" si="20"/>
        <v>135</v>
      </c>
      <c r="Y32" s="73">
        <f t="shared" si="20"/>
        <v>135</v>
      </c>
      <c r="Z32" s="73">
        <f t="shared" si="20"/>
        <v>135</v>
      </c>
      <c r="AA32" s="73">
        <f t="shared" si="20"/>
        <v>135</v>
      </c>
      <c r="AB32" s="32"/>
      <c r="AC32" s="115">
        <f>MAX(D32:AA32)</f>
        <v>135</v>
      </c>
      <c r="AD32" s="72">
        <f>MIN(D32:AA32)</f>
        <v>135</v>
      </c>
      <c r="AE32" s="72">
        <f>AVERAGE(D32:AA32)</f>
        <v>135</v>
      </c>
      <c r="AF32" s="114"/>
      <c r="AH32" s="119"/>
    </row>
    <row r="33" spans="1:36" x14ac:dyDescent="0.2">
      <c r="A33" s="33" t="s">
        <v>40</v>
      </c>
      <c r="B33" s="33" t="s">
        <v>29</v>
      </c>
      <c r="C33" s="45" t="s">
        <v>0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8">
        <v>1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1</v>
      </c>
      <c r="AA33" s="38">
        <v>1</v>
      </c>
      <c r="AB33" s="32"/>
      <c r="AC33" s="75">
        <f t="shared" ref="AC33:AC38" si="21">MAX(D33:AA33)</f>
        <v>1</v>
      </c>
      <c r="AD33" s="46">
        <f t="shared" ref="AD33:AD38" si="22">MIN(D33:AA33)</f>
        <v>1</v>
      </c>
      <c r="AE33" s="46">
        <f t="shared" ref="AE33:AE38" si="23">SUM(D33:AA33)</f>
        <v>24</v>
      </c>
      <c r="AF33" s="39">
        <f>SUMPRODUCT(AE33:AE35,Notes!$C$49:$C$51)</f>
        <v>8760</v>
      </c>
      <c r="AH33" s="120" t="s">
        <v>167</v>
      </c>
    </row>
    <row r="34" spans="1:36" x14ac:dyDescent="0.2">
      <c r="A34" s="33"/>
      <c r="B34" s="33"/>
      <c r="C34" s="45" t="s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B34" s="32"/>
      <c r="AC34" s="75">
        <f t="shared" si="21"/>
        <v>1</v>
      </c>
      <c r="AD34" s="46">
        <f t="shared" si="22"/>
        <v>1</v>
      </c>
      <c r="AE34" s="46">
        <f t="shared" si="23"/>
        <v>24</v>
      </c>
      <c r="AF34" s="46"/>
      <c r="AH34" s="54" t="s">
        <v>168</v>
      </c>
    </row>
    <row r="35" spans="1:36" x14ac:dyDescent="0.2">
      <c r="A35" s="33"/>
      <c r="B35" s="33"/>
      <c r="C35" s="45" t="s">
        <v>2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B35" s="32"/>
      <c r="AC35" s="75">
        <f t="shared" si="21"/>
        <v>1</v>
      </c>
      <c r="AD35" s="46">
        <f t="shared" si="22"/>
        <v>1</v>
      </c>
      <c r="AE35" s="46">
        <f t="shared" si="23"/>
        <v>24</v>
      </c>
      <c r="AF35" s="46"/>
      <c r="AH35" s="54"/>
    </row>
    <row r="36" spans="1:36" x14ac:dyDescent="0.2">
      <c r="A36" s="68" t="s">
        <v>39</v>
      </c>
      <c r="B36" s="68" t="s">
        <v>29</v>
      </c>
      <c r="C36" s="78" t="s">
        <v>0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0">
        <v>1</v>
      </c>
      <c r="Q36" s="70">
        <v>1</v>
      </c>
      <c r="R36" s="70">
        <v>1</v>
      </c>
      <c r="S36" s="70">
        <v>1</v>
      </c>
      <c r="T36" s="70">
        <v>1</v>
      </c>
      <c r="U36" s="70">
        <v>1</v>
      </c>
      <c r="V36" s="70">
        <v>1</v>
      </c>
      <c r="W36" s="70">
        <v>1</v>
      </c>
      <c r="X36" s="70">
        <v>1</v>
      </c>
      <c r="Y36" s="70">
        <v>1</v>
      </c>
      <c r="Z36" s="70">
        <v>1</v>
      </c>
      <c r="AA36" s="70">
        <v>1</v>
      </c>
      <c r="AB36" s="32"/>
      <c r="AC36" s="113">
        <f t="shared" si="21"/>
        <v>1</v>
      </c>
      <c r="AD36" s="114">
        <f t="shared" si="22"/>
        <v>1</v>
      </c>
      <c r="AE36" s="114">
        <f t="shared" si="23"/>
        <v>24</v>
      </c>
      <c r="AF36" s="71">
        <f>SUMPRODUCT(AE36:AE38,Notes!$C$49:$C$51)</f>
        <v>8760</v>
      </c>
      <c r="AH36" s="118" t="s">
        <v>167</v>
      </c>
    </row>
    <row r="37" spans="1:36" x14ac:dyDescent="0.2">
      <c r="A37" s="68"/>
      <c r="B37" s="68"/>
      <c r="C37" s="78" t="s">
        <v>1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>
        <v>1</v>
      </c>
      <c r="S37" s="70">
        <v>1</v>
      </c>
      <c r="T37" s="70">
        <v>1</v>
      </c>
      <c r="U37" s="70">
        <v>1</v>
      </c>
      <c r="V37" s="70">
        <v>1</v>
      </c>
      <c r="W37" s="70">
        <v>1</v>
      </c>
      <c r="X37" s="70">
        <v>1</v>
      </c>
      <c r="Y37" s="70">
        <v>1</v>
      </c>
      <c r="Z37" s="70">
        <v>1</v>
      </c>
      <c r="AA37" s="70">
        <v>1</v>
      </c>
      <c r="AB37" s="32"/>
      <c r="AC37" s="113">
        <f t="shared" si="21"/>
        <v>1</v>
      </c>
      <c r="AD37" s="114">
        <f t="shared" si="22"/>
        <v>1</v>
      </c>
      <c r="AE37" s="114">
        <f t="shared" si="23"/>
        <v>24</v>
      </c>
      <c r="AF37" s="114"/>
      <c r="AH37" s="119" t="s">
        <v>168</v>
      </c>
    </row>
    <row r="38" spans="1:36" x14ac:dyDescent="0.2">
      <c r="A38" s="68"/>
      <c r="B38" s="68"/>
      <c r="C38" s="78" t="s">
        <v>2</v>
      </c>
      <c r="D38" s="70">
        <v>1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1</v>
      </c>
      <c r="T38" s="70">
        <v>1</v>
      </c>
      <c r="U38" s="70">
        <v>1</v>
      </c>
      <c r="V38" s="70">
        <v>1</v>
      </c>
      <c r="W38" s="70">
        <v>1</v>
      </c>
      <c r="X38" s="70">
        <v>1</v>
      </c>
      <c r="Y38" s="70">
        <v>1</v>
      </c>
      <c r="Z38" s="70">
        <v>1</v>
      </c>
      <c r="AA38" s="70">
        <v>1</v>
      </c>
      <c r="AB38" s="32"/>
      <c r="AC38" s="113">
        <f t="shared" si="21"/>
        <v>1</v>
      </c>
      <c r="AD38" s="114">
        <f t="shared" si="22"/>
        <v>1</v>
      </c>
      <c r="AE38" s="114">
        <f t="shared" si="23"/>
        <v>24</v>
      </c>
      <c r="AF38" s="114"/>
      <c r="AH38" s="119"/>
    </row>
    <row r="39" spans="1:36" x14ac:dyDescent="0.2">
      <c r="A39" s="33" t="s">
        <v>34</v>
      </c>
      <c r="B39" s="33" t="s">
        <v>29</v>
      </c>
      <c r="C39" s="45" t="s">
        <v>0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  <c r="Z39" s="38">
        <v>1</v>
      </c>
      <c r="AA39" s="38">
        <v>1</v>
      </c>
      <c r="AB39" s="32"/>
      <c r="AC39" s="75">
        <f>MAX(D39:AA39)</f>
        <v>1</v>
      </c>
      <c r="AD39" s="46">
        <f>MIN(D39:AA39)</f>
        <v>1</v>
      </c>
      <c r="AE39" s="46">
        <f>SUM(D39:AA39)</f>
        <v>24</v>
      </c>
      <c r="AF39" s="39">
        <f>SUMPRODUCT(AE39:AE41,Notes!$C$49:$C$51)</f>
        <v>8760</v>
      </c>
      <c r="AH39" s="120" t="s">
        <v>167</v>
      </c>
    </row>
    <row r="40" spans="1:36" x14ac:dyDescent="0.2">
      <c r="A40" s="33"/>
      <c r="B40" s="33"/>
      <c r="C40" s="45" t="s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B40" s="32"/>
      <c r="AC40" s="75">
        <f>MAX(D40:AA40)</f>
        <v>1</v>
      </c>
      <c r="AD40" s="46">
        <f>MIN(D40:AA40)</f>
        <v>1</v>
      </c>
      <c r="AE40" s="46">
        <f>SUM(D40:AA40)</f>
        <v>24</v>
      </c>
      <c r="AF40" s="46"/>
      <c r="AH40" s="54" t="s">
        <v>168</v>
      </c>
    </row>
    <row r="41" spans="1:36" x14ac:dyDescent="0.2">
      <c r="A41" s="33"/>
      <c r="B41" s="33"/>
      <c r="C41" s="45" t="s">
        <v>2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8">
        <v>1</v>
      </c>
      <c r="AA41" s="38">
        <v>1</v>
      </c>
      <c r="AB41" s="32"/>
      <c r="AC41" s="75">
        <f>MAX(D41:AA41)</f>
        <v>1</v>
      </c>
      <c r="AD41" s="46">
        <f>MIN(D41:AA41)</f>
        <v>1</v>
      </c>
      <c r="AE41" s="46">
        <f>SUM(D41:AA41)</f>
        <v>24</v>
      </c>
      <c r="AF41" s="46"/>
      <c r="AH41" s="54"/>
    </row>
    <row r="42" spans="1:36" x14ac:dyDescent="0.2">
      <c r="A42" s="68" t="s">
        <v>38</v>
      </c>
      <c r="B42" s="68" t="s">
        <v>29</v>
      </c>
      <c r="C42" s="78" t="s">
        <v>0</v>
      </c>
      <c r="D42" s="70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0">
        <v>1</v>
      </c>
      <c r="AB42" s="32"/>
      <c r="AC42" s="113">
        <f t="shared" ref="AC42:AC44" si="24">MAX(D42:AA42)</f>
        <v>1</v>
      </c>
      <c r="AD42" s="114">
        <f t="shared" ref="AD42:AD44" si="25">MIN(D42:AA42)</f>
        <v>1</v>
      </c>
      <c r="AE42" s="114">
        <f t="shared" ref="AE42:AE44" si="26">SUM(D42:AA42)</f>
        <v>24</v>
      </c>
      <c r="AF42" s="71">
        <f>SUMPRODUCT(AE42:AE44,Notes!$C$49:$C$51)</f>
        <v>8760</v>
      </c>
      <c r="AH42" s="118" t="s">
        <v>167</v>
      </c>
    </row>
    <row r="43" spans="1:36" x14ac:dyDescent="0.2">
      <c r="A43" s="68"/>
      <c r="B43" s="68"/>
      <c r="C43" s="78" t="s">
        <v>1</v>
      </c>
      <c r="D43" s="70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0">
        <v>1</v>
      </c>
      <c r="AB43" s="32"/>
      <c r="AC43" s="113">
        <f t="shared" si="24"/>
        <v>1</v>
      </c>
      <c r="AD43" s="114">
        <f t="shared" si="25"/>
        <v>1</v>
      </c>
      <c r="AE43" s="114">
        <f t="shared" si="26"/>
        <v>24</v>
      </c>
      <c r="AF43" s="114"/>
      <c r="AH43" s="119" t="s">
        <v>168</v>
      </c>
    </row>
    <row r="44" spans="1:36" x14ac:dyDescent="0.2">
      <c r="A44" s="102"/>
      <c r="B44" s="102"/>
      <c r="C44" s="105" t="s">
        <v>2</v>
      </c>
      <c r="D44" s="104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  <c r="L44" s="104">
        <v>1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104">
        <v>1</v>
      </c>
      <c r="T44" s="104">
        <v>1</v>
      </c>
      <c r="U44" s="104">
        <v>1</v>
      </c>
      <c r="V44" s="104">
        <v>1</v>
      </c>
      <c r="W44" s="104">
        <v>1</v>
      </c>
      <c r="X44" s="104">
        <v>1</v>
      </c>
      <c r="Y44" s="104">
        <v>1</v>
      </c>
      <c r="Z44" s="104">
        <v>1</v>
      </c>
      <c r="AA44" s="104">
        <v>1</v>
      </c>
      <c r="AB44" s="32"/>
      <c r="AC44" s="116">
        <f t="shared" si="24"/>
        <v>1</v>
      </c>
      <c r="AD44" s="117">
        <f t="shared" si="25"/>
        <v>1</v>
      </c>
      <c r="AE44" s="117">
        <f t="shared" si="26"/>
        <v>24</v>
      </c>
      <c r="AF44" s="117"/>
      <c r="AH44" s="121"/>
      <c r="AJ44" s="36"/>
    </row>
    <row r="45" spans="1:36" x14ac:dyDescent="0.2">
      <c r="C45" s="40"/>
      <c r="AB45" s="32"/>
    </row>
    <row r="46" spans="1:36" hidden="1" x14ac:dyDescent="0.2">
      <c r="A46" s="31" t="s">
        <v>99</v>
      </c>
    </row>
    <row r="47" spans="1:36" hidden="1" x14ac:dyDescent="0.2">
      <c r="A47" s="32" t="s">
        <v>8</v>
      </c>
      <c r="C47" s="32" t="s">
        <v>19</v>
      </c>
    </row>
    <row r="48" spans="1:36" hidden="1" x14ac:dyDescent="0.2">
      <c r="O48" s="35" t="s">
        <v>5</v>
      </c>
      <c r="P48" s="35"/>
    </row>
    <row r="49" spans="1:34" hidden="1" x14ac:dyDescent="0.2">
      <c r="A49" s="36" t="s">
        <v>3</v>
      </c>
      <c r="B49" s="36"/>
      <c r="C49" s="36" t="s">
        <v>4</v>
      </c>
      <c r="D49" s="37">
        <v>1</v>
      </c>
      <c r="E49" s="37">
        <v>2</v>
      </c>
      <c r="F49" s="37">
        <v>3</v>
      </c>
      <c r="G49" s="37">
        <v>4</v>
      </c>
      <c r="H49" s="37">
        <v>5</v>
      </c>
      <c r="I49" s="37">
        <v>6</v>
      </c>
      <c r="J49" s="37">
        <v>7</v>
      </c>
      <c r="K49" s="37">
        <v>8</v>
      </c>
      <c r="L49" s="37">
        <v>9</v>
      </c>
      <c r="M49" s="37">
        <v>10</v>
      </c>
      <c r="N49" s="37">
        <v>11</v>
      </c>
      <c r="O49" s="37">
        <v>12</v>
      </c>
      <c r="P49" s="37">
        <v>13</v>
      </c>
      <c r="Q49" s="37">
        <v>14</v>
      </c>
      <c r="R49" s="37">
        <v>15</v>
      </c>
      <c r="S49" s="37">
        <v>16</v>
      </c>
      <c r="T49" s="37">
        <v>17</v>
      </c>
      <c r="U49" s="37">
        <v>18</v>
      </c>
      <c r="V49" s="37">
        <v>19</v>
      </c>
      <c r="W49" s="37">
        <v>20</v>
      </c>
      <c r="X49" s="37">
        <v>21</v>
      </c>
      <c r="Y49" s="37">
        <v>22</v>
      </c>
      <c r="Z49" s="37">
        <v>23</v>
      </c>
      <c r="AA49" s="37">
        <v>24</v>
      </c>
      <c r="AB49" s="34"/>
      <c r="AC49" s="64" t="s">
        <v>43</v>
      </c>
      <c r="AD49" s="37" t="s">
        <v>44</v>
      </c>
      <c r="AE49" s="64" t="s">
        <v>95</v>
      </c>
      <c r="AF49" s="37" t="s">
        <v>97</v>
      </c>
      <c r="AG49" s="32" t="s">
        <v>87</v>
      </c>
      <c r="AH49" s="82"/>
    </row>
    <row r="50" spans="1:34" s="33" customFormat="1" hidden="1" x14ac:dyDescent="0.2">
      <c r="A50" s="68" t="s">
        <v>30</v>
      </c>
      <c r="B50" s="68" t="s">
        <v>29</v>
      </c>
      <c r="C50" s="78" t="s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0.1</v>
      </c>
      <c r="K50" s="70">
        <v>0.2</v>
      </c>
      <c r="L50" s="70">
        <v>0.95</v>
      </c>
      <c r="M50" s="70">
        <v>0.95</v>
      </c>
      <c r="N50" s="70">
        <v>0.95</v>
      </c>
      <c r="O50" s="70">
        <v>0.95</v>
      </c>
      <c r="P50" s="70">
        <v>0.5</v>
      </c>
      <c r="Q50" s="70">
        <v>0.95</v>
      </c>
      <c r="R50" s="70">
        <v>0.95</v>
      </c>
      <c r="S50" s="70">
        <v>0.95</v>
      </c>
      <c r="T50" s="70">
        <v>0.95</v>
      </c>
      <c r="U50" s="70">
        <v>0.3</v>
      </c>
      <c r="V50" s="70">
        <v>0.1</v>
      </c>
      <c r="W50" s="70">
        <v>0.1</v>
      </c>
      <c r="X50" s="70">
        <v>0.1</v>
      </c>
      <c r="Y50" s="70">
        <v>0.1</v>
      </c>
      <c r="Z50" s="70">
        <v>0.05</v>
      </c>
      <c r="AA50" s="70">
        <v>0.05</v>
      </c>
      <c r="AB50" s="38"/>
      <c r="AC50" s="75">
        <f>MAX(D50:AA50)</f>
        <v>0.95</v>
      </c>
      <c r="AD50" s="46">
        <f>MIN(D50:AA50)</f>
        <v>0</v>
      </c>
      <c r="AE50" s="46">
        <f>SUM(D50:AA50)</f>
        <v>9.2000000000000011</v>
      </c>
      <c r="AF50" s="39">
        <f>SUMPRODUCT(AE50:AE52,Notes!$C$49:$C$51)</f>
        <v>2450.4</v>
      </c>
      <c r="AH50" s="120"/>
    </row>
    <row r="51" spans="1:34" s="33" customFormat="1" hidden="1" x14ac:dyDescent="0.2">
      <c r="A51" s="68"/>
      <c r="B51" s="68"/>
      <c r="C51" s="78" t="s">
        <v>1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0.1</v>
      </c>
      <c r="K51" s="70">
        <v>0.1</v>
      </c>
      <c r="L51" s="70">
        <v>0.3</v>
      </c>
      <c r="M51" s="70">
        <v>0.3</v>
      </c>
      <c r="N51" s="70">
        <v>0.3</v>
      </c>
      <c r="O51" s="70">
        <v>0.3</v>
      </c>
      <c r="P51" s="70">
        <v>0.1</v>
      </c>
      <c r="Q51" s="70">
        <v>0.1</v>
      </c>
      <c r="R51" s="70">
        <v>0.1</v>
      </c>
      <c r="S51" s="70">
        <v>0.1</v>
      </c>
      <c r="T51" s="70">
        <v>0.1</v>
      </c>
      <c r="U51" s="70">
        <v>0.05</v>
      </c>
      <c r="V51" s="70">
        <v>0.05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38"/>
      <c r="AC51" s="75">
        <f t="shared" ref="AC51:AC88" si="27">MAX(D51:AA51)</f>
        <v>0.3</v>
      </c>
      <c r="AD51" s="46">
        <f t="shared" ref="AD51:AD88" si="28">MIN(D51:AA51)</f>
        <v>0</v>
      </c>
      <c r="AE51" s="46">
        <f t="shared" ref="AE51:AE82" si="29">SUM(D51:AA51)</f>
        <v>2.0000000000000004</v>
      </c>
      <c r="AF51" s="46"/>
      <c r="AH51" s="54"/>
    </row>
    <row r="52" spans="1:34" s="33" customFormat="1" hidden="1" x14ac:dyDescent="0.2">
      <c r="A52" s="68"/>
      <c r="B52" s="68"/>
      <c r="C52" s="78" t="s">
        <v>2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0.05</v>
      </c>
      <c r="K52" s="70">
        <v>0.05</v>
      </c>
      <c r="L52" s="70">
        <v>0.05</v>
      </c>
      <c r="M52" s="70">
        <v>0.05</v>
      </c>
      <c r="N52" s="70">
        <v>0.05</v>
      </c>
      <c r="O52" s="70">
        <v>0.05</v>
      </c>
      <c r="P52" s="70">
        <v>0.05</v>
      </c>
      <c r="Q52" s="70">
        <v>0.05</v>
      </c>
      <c r="R52" s="70">
        <v>0.05</v>
      </c>
      <c r="S52" s="70">
        <v>0.05</v>
      </c>
      <c r="T52" s="70">
        <v>0.05</v>
      </c>
      <c r="U52" s="70">
        <v>0.05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38"/>
      <c r="AC52" s="106">
        <f t="shared" si="27"/>
        <v>0.05</v>
      </c>
      <c r="AD52" s="50">
        <f t="shared" si="28"/>
        <v>0</v>
      </c>
      <c r="AE52" s="50">
        <f t="shared" si="29"/>
        <v>0.6</v>
      </c>
      <c r="AF52" s="50"/>
      <c r="AH52" s="129"/>
    </row>
    <row r="53" spans="1:34" s="33" customFormat="1" hidden="1" x14ac:dyDescent="0.2">
      <c r="A53" s="33" t="s">
        <v>31</v>
      </c>
      <c r="B53" s="33" t="s">
        <v>29</v>
      </c>
      <c r="C53" s="45" t="s">
        <v>0</v>
      </c>
      <c r="D53" s="38">
        <v>0.05</v>
      </c>
      <c r="E53" s="38">
        <v>0.05</v>
      </c>
      <c r="F53" s="38">
        <v>0.05</v>
      </c>
      <c r="G53" s="38">
        <v>0.05</v>
      </c>
      <c r="H53" s="38">
        <v>0.05</v>
      </c>
      <c r="I53" s="38">
        <v>0.1</v>
      </c>
      <c r="J53" s="38">
        <v>0.1</v>
      </c>
      <c r="K53" s="38">
        <v>0.3</v>
      </c>
      <c r="L53" s="38">
        <v>0.65</v>
      </c>
      <c r="M53" s="38">
        <v>0.65</v>
      </c>
      <c r="N53" s="38">
        <v>0.65</v>
      </c>
      <c r="O53" s="38">
        <v>0.65</v>
      </c>
      <c r="P53" s="38">
        <v>0.65</v>
      </c>
      <c r="Q53" s="38">
        <v>0.65</v>
      </c>
      <c r="R53" s="38">
        <v>0.65</v>
      </c>
      <c r="S53" s="38">
        <v>0.65</v>
      </c>
      <c r="T53" s="38">
        <v>0.65</v>
      </c>
      <c r="U53" s="38">
        <v>0.35</v>
      </c>
      <c r="V53" s="38">
        <v>0.3</v>
      </c>
      <c r="W53" s="38">
        <v>0.3</v>
      </c>
      <c r="X53" s="38">
        <v>0.2</v>
      </c>
      <c r="Y53" s="38">
        <v>0.2</v>
      </c>
      <c r="Z53" s="38">
        <v>0.1</v>
      </c>
      <c r="AA53" s="38">
        <v>0.05</v>
      </c>
      <c r="AB53" s="38"/>
      <c r="AC53" s="75">
        <f t="shared" si="27"/>
        <v>0.65</v>
      </c>
      <c r="AD53" s="46">
        <f t="shared" si="28"/>
        <v>0.05</v>
      </c>
      <c r="AE53" s="46">
        <f t="shared" si="29"/>
        <v>8.1000000000000014</v>
      </c>
      <c r="AF53" s="39">
        <f>SUMPRODUCT(AE53:AE55,Notes!$C$49:$C$51)</f>
        <v>2253.1000000000004</v>
      </c>
      <c r="AH53" s="120"/>
    </row>
    <row r="54" spans="1:34" s="33" customFormat="1" hidden="1" x14ac:dyDescent="0.2">
      <c r="C54" s="45" t="s">
        <v>1</v>
      </c>
      <c r="D54" s="38">
        <v>0.05</v>
      </c>
      <c r="E54" s="38">
        <v>0.05</v>
      </c>
      <c r="F54" s="38">
        <v>0.05</v>
      </c>
      <c r="G54" s="38">
        <v>0.05</v>
      </c>
      <c r="H54" s="38">
        <v>0.05</v>
      </c>
      <c r="I54" s="38">
        <v>0.05</v>
      </c>
      <c r="J54" s="38">
        <v>0.1</v>
      </c>
      <c r="K54" s="38">
        <v>0.1</v>
      </c>
      <c r="L54" s="38">
        <v>0.3</v>
      </c>
      <c r="M54" s="38">
        <v>0.3</v>
      </c>
      <c r="N54" s="38">
        <v>0.3</v>
      </c>
      <c r="O54" s="38">
        <v>0.3</v>
      </c>
      <c r="P54" s="38">
        <v>0.15</v>
      </c>
      <c r="Q54" s="38">
        <v>0.15</v>
      </c>
      <c r="R54" s="38">
        <v>0.15</v>
      </c>
      <c r="S54" s="38">
        <v>0.15</v>
      </c>
      <c r="T54" s="38">
        <v>0.15</v>
      </c>
      <c r="U54" s="38">
        <v>0.05</v>
      </c>
      <c r="V54" s="38">
        <v>0.05</v>
      </c>
      <c r="W54" s="38">
        <v>0.05</v>
      </c>
      <c r="X54" s="38">
        <v>0.05</v>
      </c>
      <c r="Y54" s="38">
        <v>0.05</v>
      </c>
      <c r="Z54" s="38">
        <v>0.05</v>
      </c>
      <c r="AA54" s="38">
        <v>0.05</v>
      </c>
      <c r="AB54" s="38"/>
      <c r="AC54" s="75">
        <f t="shared" si="27"/>
        <v>0.3</v>
      </c>
      <c r="AD54" s="46">
        <f t="shared" si="28"/>
        <v>0.05</v>
      </c>
      <c r="AE54" s="46">
        <f t="shared" si="29"/>
        <v>2.7999999999999985</v>
      </c>
      <c r="AF54" s="46"/>
      <c r="AH54" s="54"/>
    </row>
    <row r="55" spans="1:34" s="33" customFormat="1" hidden="1" x14ac:dyDescent="0.2">
      <c r="C55" s="45" t="s">
        <v>2</v>
      </c>
      <c r="D55" s="38">
        <v>0.05</v>
      </c>
      <c r="E55" s="38">
        <v>0.05</v>
      </c>
      <c r="F55" s="38">
        <v>0.05</v>
      </c>
      <c r="G55" s="38">
        <v>0.05</v>
      </c>
      <c r="H55" s="38">
        <v>0.05</v>
      </c>
      <c r="I55" s="38">
        <v>0.05</v>
      </c>
      <c r="J55" s="38">
        <v>0.05</v>
      </c>
      <c r="K55" s="38">
        <v>0.05</v>
      </c>
      <c r="L55" s="38">
        <v>0.05</v>
      </c>
      <c r="M55" s="38">
        <v>0.05</v>
      </c>
      <c r="N55" s="38">
        <v>0.05</v>
      </c>
      <c r="O55" s="38">
        <v>0.05</v>
      </c>
      <c r="P55" s="38">
        <v>0.05</v>
      </c>
      <c r="Q55" s="38">
        <v>0.05</v>
      </c>
      <c r="R55" s="38">
        <v>0.05</v>
      </c>
      <c r="S55" s="38">
        <v>0.05</v>
      </c>
      <c r="T55" s="38">
        <v>0.05</v>
      </c>
      <c r="U55" s="38">
        <v>0.05</v>
      </c>
      <c r="V55" s="38">
        <v>0.05</v>
      </c>
      <c r="W55" s="38">
        <v>0.05</v>
      </c>
      <c r="X55" s="38">
        <v>0.05</v>
      </c>
      <c r="Y55" s="38">
        <v>0.05</v>
      </c>
      <c r="Z55" s="38">
        <v>0.05</v>
      </c>
      <c r="AA55" s="38">
        <v>0.05</v>
      </c>
      <c r="AB55" s="38"/>
      <c r="AC55" s="106">
        <f t="shared" si="27"/>
        <v>0.05</v>
      </c>
      <c r="AD55" s="50">
        <f t="shared" si="28"/>
        <v>0.05</v>
      </c>
      <c r="AE55" s="50">
        <f t="shared" si="29"/>
        <v>1.2000000000000004</v>
      </c>
      <c r="AF55" s="50"/>
      <c r="AH55" s="129"/>
    </row>
    <row r="56" spans="1:34" s="33" customFormat="1" hidden="1" x14ac:dyDescent="0.2">
      <c r="A56" s="68" t="s">
        <v>32</v>
      </c>
      <c r="B56" s="68" t="s">
        <v>29</v>
      </c>
      <c r="C56" s="78" t="s">
        <v>0</v>
      </c>
      <c r="D56" s="70">
        <v>0.05</v>
      </c>
      <c r="E56" s="70">
        <v>0.05</v>
      </c>
      <c r="F56" s="70">
        <v>0.05</v>
      </c>
      <c r="G56" s="70">
        <v>0.05</v>
      </c>
      <c r="H56" s="70">
        <v>0.05</v>
      </c>
      <c r="I56" s="70">
        <v>0.1</v>
      </c>
      <c r="J56" s="70">
        <v>0.1</v>
      </c>
      <c r="K56" s="70">
        <v>0.3</v>
      </c>
      <c r="L56" s="70">
        <v>0.9</v>
      </c>
      <c r="M56" s="70">
        <v>0.9</v>
      </c>
      <c r="N56" s="70">
        <v>0.9</v>
      </c>
      <c r="O56" s="70">
        <v>0.9</v>
      </c>
      <c r="P56" s="70">
        <v>0.9</v>
      </c>
      <c r="Q56" s="70">
        <v>0.9</v>
      </c>
      <c r="R56" s="70">
        <v>0.9</v>
      </c>
      <c r="S56" s="70">
        <v>0.9</v>
      </c>
      <c r="T56" s="70">
        <v>0.9</v>
      </c>
      <c r="U56" s="70">
        <v>0.5</v>
      </c>
      <c r="V56" s="70">
        <v>0.3</v>
      </c>
      <c r="W56" s="70">
        <v>0.3</v>
      </c>
      <c r="X56" s="70">
        <v>0.2</v>
      </c>
      <c r="Y56" s="70">
        <v>0.2</v>
      </c>
      <c r="Z56" s="70">
        <v>0.1</v>
      </c>
      <c r="AA56" s="70">
        <v>0.05</v>
      </c>
      <c r="AB56" s="38"/>
      <c r="AC56" s="75">
        <f t="shared" si="27"/>
        <v>0.9</v>
      </c>
      <c r="AD56" s="46">
        <f t="shared" si="28"/>
        <v>0.05</v>
      </c>
      <c r="AE56" s="46">
        <f t="shared" si="29"/>
        <v>10.500000000000002</v>
      </c>
      <c r="AF56" s="39">
        <f>SUMPRODUCT(AE56:AE58,Notes!$C$49:$C$51)</f>
        <v>2855.5000000000005</v>
      </c>
      <c r="AH56" s="120"/>
    </row>
    <row r="57" spans="1:34" s="33" customFormat="1" hidden="1" x14ac:dyDescent="0.2">
      <c r="A57" s="68"/>
      <c r="B57" s="68"/>
      <c r="C57" s="78" t="s">
        <v>1</v>
      </c>
      <c r="D57" s="70">
        <v>0.05</v>
      </c>
      <c r="E57" s="70">
        <v>0.05</v>
      </c>
      <c r="F57" s="70">
        <v>0.05</v>
      </c>
      <c r="G57" s="70">
        <v>0.05</v>
      </c>
      <c r="H57" s="70">
        <v>0.05</v>
      </c>
      <c r="I57" s="70">
        <v>0.05</v>
      </c>
      <c r="J57" s="70">
        <v>0.1</v>
      </c>
      <c r="K57" s="70">
        <v>0.1</v>
      </c>
      <c r="L57" s="70">
        <v>0.3</v>
      </c>
      <c r="M57" s="70">
        <v>0.3</v>
      </c>
      <c r="N57" s="70">
        <v>0.3</v>
      </c>
      <c r="O57" s="70">
        <v>0.3</v>
      </c>
      <c r="P57" s="70">
        <v>0.15</v>
      </c>
      <c r="Q57" s="70">
        <v>0.15</v>
      </c>
      <c r="R57" s="70">
        <v>0.15</v>
      </c>
      <c r="S57" s="70">
        <v>0.15</v>
      </c>
      <c r="T57" s="70">
        <v>0.15</v>
      </c>
      <c r="U57" s="70">
        <v>0.05</v>
      </c>
      <c r="V57" s="70">
        <v>0.05</v>
      </c>
      <c r="W57" s="70">
        <v>0.05</v>
      </c>
      <c r="X57" s="70">
        <v>0.05</v>
      </c>
      <c r="Y57" s="70">
        <v>0.05</v>
      </c>
      <c r="Z57" s="70">
        <v>0.05</v>
      </c>
      <c r="AA57" s="70">
        <v>0.05</v>
      </c>
      <c r="AB57" s="38"/>
      <c r="AC57" s="75">
        <f t="shared" si="27"/>
        <v>0.3</v>
      </c>
      <c r="AD57" s="46">
        <f t="shared" si="28"/>
        <v>0.05</v>
      </c>
      <c r="AE57" s="46">
        <f t="shared" si="29"/>
        <v>2.7999999999999985</v>
      </c>
      <c r="AF57" s="46"/>
      <c r="AH57" s="54"/>
    </row>
    <row r="58" spans="1:34" s="33" customFormat="1" hidden="1" x14ac:dyDescent="0.2">
      <c r="A58" s="68"/>
      <c r="B58" s="68"/>
      <c r="C58" s="78" t="s">
        <v>2</v>
      </c>
      <c r="D58" s="70">
        <v>0.05</v>
      </c>
      <c r="E58" s="70">
        <v>0.05</v>
      </c>
      <c r="F58" s="70">
        <v>0.05</v>
      </c>
      <c r="G58" s="70">
        <v>0.05</v>
      </c>
      <c r="H58" s="70">
        <v>0.05</v>
      </c>
      <c r="I58" s="70">
        <v>0.05</v>
      </c>
      <c r="J58" s="70">
        <v>0.05</v>
      </c>
      <c r="K58" s="70">
        <v>0.05</v>
      </c>
      <c r="L58" s="70">
        <v>0.05</v>
      </c>
      <c r="M58" s="70">
        <v>0.05</v>
      </c>
      <c r="N58" s="70">
        <v>0.05</v>
      </c>
      <c r="O58" s="70">
        <v>0.05</v>
      </c>
      <c r="P58" s="70">
        <v>0.05</v>
      </c>
      <c r="Q58" s="70">
        <v>0.05</v>
      </c>
      <c r="R58" s="70">
        <v>0.05</v>
      </c>
      <c r="S58" s="70">
        <v>0.05</v>
      </c>
      <c r="T58" s="70">
        <v>0.05</v>
      </c>
      <c r="U58" s="70">
        <v>0.05</v>
      </c>
      <c r="V58" s="70">
        <v>0.05</v>
      </c>
      <c r="W58" s="70">
        <v>0.05</v>
      </c>
      <c r="X58" s="70">
        <v>0.05</v>
      </c>
      <c r="Y58" s="70">
        <v>0.05</v>
      </c>
      <c r="Z58" s="70">
        <v>0.05</v>
      </c>
      <c r="AA58" s="70">
        <v>0.05</v>
      </c>
      <c r="AB58" s="38"/>
      <c r="AC58" s="106">
        <f t="shared" si="27"/>
        <v>0.05</v>
      </c>
      <c r="AD58" s="50">
        <f t="shared" si="28"/>
        <v>0.05</v>
      </c>
      <c r="AE58" s="50">
        <f t="shared" si="29"/>
        <v>1.2000000000000004</v>
      </c>
      <c r="AF58" s="50"/>
      <c r="AH58" s="129"/>
    </row>
    <row r="59" spans="1:34" s="33" customFormat="1" hidden="1" x14ac:dyDescent="0.2">
      <c r="A59" s="33" t="s">
        <v>35</v>
      </c>
      <c r="B59" s="33" t="s">
        <v>29</v>
      </c>
      <c r="C59" s="45" t="s">
        <v>0</v>
      </c>
      <c r="D59" s="38">
        <v>1</v>
      </c>
      <c r="E59" s="38">
        <v>1</v>
      </c>
      <c r="F59" s="38">
        <v>1</v>
      </c>
      <c r="G59" s="38">
        <v>1</v>
      </c>
      <c r="H59" s="38">
        <v>1</v>
      </c>
      <c r="I59" s="38">
        <v>0.25</v>
      </c>
      <c r="J59" s="38">
        <v>0.25</v>
      </c>
      <c r="K59" s="38">
        <v>0.25</v>
      </c>
      <c r="L59" s="38">
        <v>0.25</v>
      </c>
      <c r="M59" s="38">
        <v>0.25</v>
      </c>
      <c r="N59" s="38">
        <v>0.25</v>
      </c>
      <c r="O59" s="38">
        <v>0.25</v>
      </c>
      <c r="P59" s="38">
        <v>0.25</v>
      </c>
      <c r="Q59" s="38">
        <v>0.25</v>
      </c>
      <c r="R59" s="38">
        <v>0.25</v>
      </c>
      <c r="S59" s="38">
        <v>0.25</v>
      </c>
      <c r="T59" s="38">
        <v>0.25</v>
      </c>
      <c r="U59" s="38">
        <v>0.25</v>
      </c>
      <c r="V59" s="38">
        <v>0.25</v>
      </c>
      <c r="W59" s="38">
        <v>0.25</v>
      </c>
      <c r="X59" s="38">
        <v>0.25</v>
      </c>
      <c r="Y59" s="38">
        <v>0.25</v>
      </c>
      <c r="Z59" s="38">
        <v>0.25</v>
      </c>
      <c r="AA59" s="38">
        <v>0.25</v>
      </c>
      <c r="AB59" s="38"/>
      <c r="AC59" s="80">
        <f>MAX(D59:AA59)</f>
        <v>1</v>
      </c>
      <c r="AD59" s="47">
        <f>MIN(D59:AA59)</f>
        <v>0.25</v>
      </c>
      <c r="AE59" s="47">
        <f>SUM(D59:AA59)</f>
        <v>9.75</v>
      </c>
      <c r="AF59" s="39">
        <f>SUMPRODUCT(AE59:AE61,Notes!$C$49:$C$51)</f>
        <v>4032.75</v>
      </c>
      <c r="AH59" s="120" t="s">
        <v>194</v>
      </c>
    </row>
    <row r="60" spans="1:34" s="33" customFormat="1" hidden="1" x14ac:dyDescent="0.2">
      <c r="C60" s="45" t="s">
        <v>1</v>
      </c>
      <c r="D60" s="38">
        <v>1</v>
      </c>
      <c r="E60" s="38">
        <v>1</v>
      </c>
      <c r="F60" s="38">
        <v>1</v>
      </c>
      <c r="G60" s="38">
        <v>1</v>
      </c>
      <c r="H60" s="38">
        <v>1</v>
      </c>
      <c r="I60" s="38">
        <v>0.25</v>
      </c>
      <c r="J60" s="38">
        <v>0.25</v>
      </c>
      <c r="K60" s="38">
        <v>0.25</v>
      </c>
      <c r="L60" s="38">
        <v>0.25</v>
      </c>
      <c r="M60" s="38">
        <v>0.25</v>
      </c>
      <c r="N60" s="38">
        <v>0.25</v>
      </c>
      <c r="O60" s="38">
        <v>0.25</v>
      </c>
      <c r="P60" s="38">
        <v>0.25</v>
      </c>
      <c r="Q60" s="38">
        <v>0.25</v>
      </c>
      <c r="R60" s="38">
        <v>0.25</v>
      </c>
      <c r="S60" s="38">
        <v>0.25</v>
      </c>
      <c r="T60" s="38">
        <v>0.25</v>
      </c>
      <c r="U60" s="38">
        <v>0.25</v>
      </c>
      <c r="V60" s="38">
        <v>0.25</v>
      </c>
      <c r="W60" s="38">
        <v>1</v>
      </c>
      <c r="X60" s="38">
        <v>1</v>
      </c>
      <c r="Y60" s="38">
        <v>1</v>
      </c>
      <c r="Z60" s="38">
        <v>1</v>
      </c>
      <c r="AA60" s="38">
        <v>1</v>
      </c>
      <c r="AB60" s="38"/>
      <c r="AC60" s="80">
        <f>MAX(D60:AA60)</f>
        <v>1</v>
      </c>
      <c r="AD60" s="47">
        <f>MIN(D60:AA60)</f>
        <v>0.25</v>
      </c>
      <c r="AE60" s="47">
        <f>SUM(D60:AA60)</f>
        <v>13.5</v>
      </c>
      <c r="AF60" s="47"/>
      <c r="AH60" s="94" t="s">
        <v>195</v>
      </c>
    </row>
    <row r="61" spans="1:34" s="33" customFormat="1" hidden="1" x14ac:dyDescent="0.2">
      <c r="C61" s="45" t="s">
        <v>2</v>
      </c>
      <c r="D61" s="38">
        <v>1</v>
      </c>
      <c r="E61" s="38">
        <v>1</v>
      </c>
      <c r="F61" s="38">
        <v>1</v>
      </c>
      <c r="G61" s="38">
        <v>1</v>
      </c>
      <c r="H61" s="38">
        <v>1</v>
      </c>
      <c r="I61" s="38">
        <v>0.25</v>
      </c>
      <c r="J61" s="38">
        <v>0.25</v>
      </c>
      <c r="K61" s="38">
        <v>0.25</v>
      </c>
      <c r="L61" s="38">
        <v>0.25</v>
      </c>
      <c r="M61" s="38">
        <v>0.25</v>
      </c>
      <c r="N61" s="38">
        <v>0.25</v>
      </c>
      <c r="O61" s="38">
        <v>0.25</v>
      </c>
      <c r="P61" s="38">
        <v>0.25</v>
      </c>
      <c r="Q61" s="38">
        <v>0.25</v>
      </c>
      <c r="R61" s="38">
        <v>0.25</v>
      </c>
      <c r="S61" s="38">
        <v>0.25</v>
      </c>
      <c r="T61" s="38">
        <v>0.25</v>
      </c>
      <c r="U61" s="38">
        <v>0.25</v>
      </c>
      <c r="V61" s="38">
        <v>1</v>
      </c>
      <c r="W61" s="38">
        <v>1</v>
      </c>
      <c r="X61" s="38">
        <v>1</v>
      </c>
      <c r="Y61" s="38">
        <v>1</v>
      </c>
      <c r="Z61" s="38">
        <v>1</v>
      </c>
      <c r="AA61" s="38">
        <v>1</v>
      </c>
      <c r="AB61" s="38"/>
      <c r="AC61" s="107">
        <f>MAX(D61:AA61)</f>
        <v>1</v>
      </c>
      <c r="AD61" s="108">
        <f>MIN(D61:AA61)</f>
        <v>0.25</v>
      </c>
      <c r="AE61" s="108">
        <f>SUM(D61:AA61)</f>
        <v>14.25</v>
      </c>
      <c r="AF61" s="108"/>
      <c r="AH61" s="130" t="s">
        <v>196</v>
      </c>
    </row>
    <row r="62" spans="1:34" s="33" customFormat="1" hidden="1" x14ac:dyDescent="0.2">
      <c r="A62" s="68" t="s">
        <v>25</v>
      </c>
      <c r="B62" s="68" t="s">
        <v>37</v>
      </c>
      <c r="C62" s="78" t="s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1</v>
      </c>
      <c r="J62" s="71">
        <v>1</v>
      </c>
      <c r="K62" s="71">
        <v>1</v>
      </c>
      <c r="L62" s="71">
        <v>1</v>
      </c>
      <c r="M62" s="71">
        <v>1</v>
      </c>
      <c r="N62" s="71">
        <v>1</v>
      </c>
      <c r="O62" s="71">
        <v>1</v>
      </c>
      <c r="P62" s="71">
        <v>1</v>
      </c>
      <c r="Q62" s="71">
        <v>1</v>
      </c>
      <c r="R62" s="71">
        <v>1</v>
      </c>
      <c r="S62" s="71">
        <v>1</v>
      </c>
      <c r="T62" s="71">
        <v>1</v>
      </c>
      <c r="U62" s="71">
        <v>1</v>
      </c>
      <c r="V62" s="71">
        <v>1</v>
      </c>
      <c r="W62" s="71">
        <v>1</v>
      </c>
      <c r="X62" s="71">
        <v>1</v>
      </c>
      <c r="Y62" s="71">
        <v>1</v>
      </c>
      <c r="Z62" s="71">
        <v>1</v>
      </c>
      <c r="AA62" s="71">
        <v>1</v>
      </c>
      <c r="AB62" s="39"/>
      <c r="AC62" s="76">
        <f t="shared" si="27"/>
        <v>1</v>
      </c>
      <c r="AD62" s="42">
        <f t="shared" si="28"/>
        <v>0</v>
      </c>
      <c r="AE62" s="46">
        <f t="shared" si="29"/>
        <v>19</v>
      </c>
      <c r="AF62" s="39">
        <f>SUMPRODUCT(AE62:AE64,Notes!$C$49:$C$51)</f>
        <v>6303</v>
      </c>
      <c r="AH62" s="120"/>
    </row>
    <row r="63" spans="1:34" s="33" customFormat="1" hidden="1" x14ac:dyDescent="0.2">
      <c r="A63" s="68"/>
      <c r="B63" s="68"/>
      <c r="C63" s="78" t="s">
        <v>1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1</v>
      </c>
      <c r="J63" s="71">
        <v>1</v>
      </c>
      <c r="K63" s="71">
        <v>1</v>
      </c>
      <c r="L63" s="71">
        <v>1</v>
      </c>
      <c r="M63" s="71">
        <v>1</v>
      </c>
      <c r="N63" s="71">
        <v>1</v>
      </c>
      <c r="O63" s="71">
        <v>1</v>
      </c>
      <c r="P63" s="71">
        <v>1</v>
      </c>
      <c r="Q63" s="71">
        <v>1</v>
      </c>
      <c r="R63" s="71">
        <v>1</v>
      </c>
      <c r="S63" s="71">
        <v>1</v>
      </c>
      <c r="T63" s="71">
        <v>1</v>
      </c>
      <c r="U63" s="71">
        <v>1</v>
      </c>
      <c r="V63" s="71">
        <v>1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39"/>
      <c r="AC63" s="76">
        <f t="shared" si="27"/>
        <v>1</v>
      </c>
      <c r="AD63" s="42">
        <f t="shared" si="28"/>
        <v>0</v>
      </c>
      <c r="AE63" s="46">
        <f t="shared" si="29"/>
        <v>14</v>
      </c>
      <c r="AF63" s="46"/>
      <c r="AH63" s="54"/>
    </row>
    <row r="64" spans="1:34" s="33" customFormat="1" hidden="1" x14ac:dyDescent="0.2">
      <c r="A64" s="68"/>
      <c r="B64" s="68"/>
      <c r="C64" s="78" t="s">
        <v>2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1</v>
      </c>
      <c r="J64" s="71">
        <v>1</v>
      </c>
      <c r="K64" s="71">
        <v>1</v>
      </c>
      <c r="L64" s="71">
        <v>1</v>
      </c>
      <c r="M64" s="71">
        <v>1</v>
      </c>
      <c r="N64" s="71">
        <v>1</v>
      </c>
      <c r="O64" s="71">
        <v>1</v>
      </c>
      <c r="P64" s="71">
        <v>1</v>
      </c>
      <c r="Q64" s="71">
        <v>1</v>
      </c>
      <c r="R64" s="71">
        <v>1</v>
      </c>
      <c r="S64" s="71">
        <v>1</v>
      </c>
      <c r="T64" s="71">
        <v>1</v>
      </c>
      <c r="U64" s="71">
        <v>1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39"/>
      <c r="AC64" s="109">
        <f t="shared" si="27"/>
        <v>1</v>
      </c>
      <c r="AD64" s="86">
        <f t="shared" si="28"/>
        <v>0</v>
      </c>
      <c r="AE64" s="50">
        <f t="shared" si="29"/>
        <v>13</v>
      </c>
      <c r="AF64" s="50"/>
      <c r="AH64" s="129"/>
    </row>
    <row r="65" spans="1:34" s="33" customFormat="1" hidden="1" x14ac:dyDescent="0.2">
      <c r="A65" s="33" t="s">
        <v>26</v>
      </c>
      <c r="B65" s="33" t="s">
        <v>36</v>
      </c>
      <c r="C65" s="45" t="s">
        <v>0</v>
      </c>
      <c r="D65" s="43">
        <v>85</v>
      </c>
      <c r="E65" s="43">
        <v>85</v>
      </c>
      <c r="F65" s="43">
        <v>85</v>
      </c>
      <c r="G65" s="43">
        <v>85</v>
      </c>
      <c r="H65" s="43">
        <v>85</v>
      </c>
      <c r="I65" s="43">
        <v>75</v>
      </c>
      <c r="J65" s="43">
        <v>75</v>
      </c>
      <c r="K65" s="43">
        <v>75</v>
      </c>
      <c r="L65" s="43">
        <v>75</v>
      </c>
      <c r="M65" s="43">
        <v>75</v>
      </c>
      <c r="N65" s="43">
        <v>75</v>
      </c>
      <c r="O65" s="43">
        <v>75</v>
      </c>
      <c r="P65" s="43">
        <v>75</v>
      </c>
      <c r="Q65" s="43">
        <v>75</v>
      </c>
      <c r="R65" s="43">
        <v>75</v>
      </c>
      <c r="S65" s="43">
        <v>75</v>
      </c>
      <c r="T65" s="43">
        <v>75</v>
      </c>
      <c r="U65" s="43">
        <v>75</v>
      </c>
      <c r="V65" s="43">
        <v>75</v>
      </c>
      <c r="W65" s="43">
        <v>75</v>
      </c>
      <c r="X65" s="43">
        <v>75</v>
      </c>
      <c r="Y65" s="43">
        <v>75</v>
      </c>
      <c r="Z65" s="43">
        <v>75</v>
      </c>
      <c r="AA65" s="43">
        <v>75</v>
      </c>
      <c r="AB65" s="43"/>
      <c r="AC65" s="76">
        <f t="shared" ref="AC65:AC70" si="30">MAX(D65:AA65)</f>
        <v>85</v>
      </c>
      <c r="AD65" s="42">
        <f t="shared" ref="AD65:AD70" si="31">MIN(D65:AA65)</f>
        <v>75</v>
      </c>
      <c r="AE65" s="43">
        <f t="shared" ref="AE65:AE70" si="32">AVERAGE(D65:AA65)</f>
        <v>77.083333333333329</v>
      </c>
      <c r="AF65" s="46"/>
      <c r="AH65" s="54"/>
    </row>
    <row r="66" spans="1:34" s="33" customFormat="1" hidden="1" x14ac:dyDescent="0.2">
      <c r="C66" s="45" t="s">
        <v>1</v>
      </c>
      <c r="D66" s="43">
        <v>85</v>
      </c>
      <c r="E66" s="43">
        <v>85</v>
      </c>
      <c r="F66" s="43">
        <v>85</v>
      </c>
      <c r="G66" s="43">
        <v>85</v>
      </c>
      <c r="H66" s="43">
        <v>85</v>
      </c>
      <c r="I66" s="43">
        <v>75</v>
      </c>
      <c r="J66" s="43">
        <v>75</v>
      </c>
      <c r="K66" s="43">
        <v>75</v>
      </c>
      <c r="L66" s="43">
        <v>75</v>
      </c>
      <c r="M66" s="43">
        <v>75</v>
      </c>
      <c r="N66" s="43">
        <v>75</v>
      </c>
      <c r="O66" s="43">
        <v>75</v>
      </c>
      <c r="P66" s="43">
        <v>75</v>
      </c>
      <c r="Q66" s="43">
        <v>75</v>
      </c>
      <c r="R66" s="43">
        <v>75</v>
      </c>
      <c r="S66" s="43">
        <v>75</v>
      </c>
      <c r="T66" s="43">
        <v>75</v>
      </c>
      <c r="U66" s="43">
        <v>75</v>
      </c>
      <c r="V66" s="43">
        <v>75</v>
      </c>
      <c r="W66" s="43">
        <v>85</v>
      </c>
      <c r="X66" s="43">
        <v>85</v>
      </c>
      <c r="Y66" s="43">
        <v>85</v>
      </c>
      <c r="Z66" s="43">
        <v>85</v>
      </c>
      <c r="AA66" s="43">
        <v>85</v>
      </c>
      <c r="AB66" s="43"/>
      <c r="AC66" s="76">
        <f t="shared" si="30"/>
        <v>85</v>
      </c>
      <c r="AD66" s="42">
        <f t="shared" si="31"/>
        <v>75</v>
      </c>
      <c r="AE66" s="43">
        <f t="shared" si="32"/>
        <v>79.166666666666671</v>
      </c>
      <c r="AF66" s="46"/>
      <c r="AH66" s="54"/>
    </row>
    <row r="67" spans="1:34" s="33" customFormat="1" hidden="1" x14ac:dyDescent="0.2">
      <c r="C67" s="45" t="s">
        <v>2</v>
      </c>
      <c r="D67" s="43">
        <v>85</v>
      </c>
      <c r="E67" s="43">
        <v>85</v>
      </c>
      <c r="F67" s="43">
        <v>85</v>
      </c>
      <c r="G67" s="43">
        <v>85</v>
      </c>
      <c r="H67" s="43">
        <v>85</v>
      </c>
      <c r="I67" s="43">
        <v>85</v>
      </c>
      <c r="J67" s="43">
        <v>85</v>
      </c>
      <c r="K67" s="43">
        <v>85</v>
      </c>
      <c r="L67" s="43">
        <v>85</v>
      </c>
      <c r="M67" s="43">
        <v>85</v>
      </c>
      <c r="N67" s="43">
        <v>85</v>
      </c>
      <c r="O67" s="43">
        <v>85</v>
      </c>
      <c r="P67" s="43">
        <v>85</v>
      </c>
      <c r="Q67" s="43">
        <v>85</v>
      </c>
      <c r="R67" s="43">
        <v>85</v>
      </c>
      <c r="S67" s="43">
        <v>85</v>
      </c>
      <c r="T67" s="43">
        <v>85</v>
      </c>
      <c r="U67" s="43">
        <v>85</v>
      </c>
      <c r="V67" s="43">
        <v>85</v>
      </c>
      <c r="W67" s="43">
        <v>85</v>
      </c>
      <c r="X67" s="43">
        <v>85</v>
      </c>
      <c r="Y67" s="43">
        <v>85</v>
      </c>
      <c r="Z67" s="43">
        <v>85</v>
      </c>
      <c r="AA67" s="43">
        <v>85</v>
      </c>
      <c r="AB67" s="43"/>
      <c r="AC67" s="109">
        <f t="shared" si="30"/>
        <v>85</v>
      </c>
      <c r="AD67" s="86">
        <f t="shared" si="31"/>
        <v>85</v>
      </c>
      <c r="AE67" s="110">
        <f t="shared" si="32"/>
        <v>85</v>
      </c>
      <c r="AF67" s="50"/>
      <c r="AH67" s="129"/>
    </row>
    <row r="68" spans="1:34" s="33" customFormat="1" hidden="1" x14ac:dyDescent="0.2">
      <c r="A68" s="68" t="s">
        <v>27</v>
      </c>
      <c r="B68" s="68" t="s">
        <v>36</v>
      </c>
      <c r="C68" s="78" t="s">
        <v>0</v>
      </c>
      <c r="D68" s="72">
        <v>60</v>
      </c>
      <c r="E68" s="72">
        <v>60</v>
      </c>
      <c r="F68" s="72">
        <v>60</v>
      </c>
      <c r="G68" s="72">
        <v>60</v>
      </c>
      <c r="H68" s="72">
        <v>60</v>
      </c>
      <c r="I68" s="72">
        <v>70</v>
      </c>
      <c r="J68" s="72">
        <v>70</v>
      </c>
      <c r="K68" s="72">
        <v>70</v>
      </c>
      <c r="L68" s="72">
        <v>70</v>
      </c>
      <c r="M68" s="72">
        <v>70</v>
      </c>
      <c r="N68" s="72">
        <v>70</v>
      </c>
      <c r="O68" s="72">
        <v>70</v>
      </c>
      <c r="P68" s="72">
        <v>70</v>
      </c>
      <c r="Q68" s="72">
        <v>70</v>
      </c>
      <c r="R68" s="72">
        <v>70</v>
      </c>
      <c r="S68" s="72">
        <v>70</v>
      </c>
      <c r="T68" s="72">
        <v>70</v>
      </c>
      <c r="U68" s="72">
        <v>70</v>
      </c>
      <c r="V68" s="72">
        <v>70</v>
      </c>
      <c r="W68" s="72">
        <v>70</v>
      </c>
      <c r="X68" s="72">
        <v>70</v>
      </c>
      <c r="Y68" s="72">
        <v>70</v>
      </c>
      <c r="Z68" s="72">
        <v>70</v>
      </c>
      <c r="AA68" s="72">
        <v>70</v>
      </c>
      <c r="AB68" s="43"/>
      <c r="AC68" s="76">
        <f t="shared" si="30"/>
        <v>70</v>
      </c>
      <c r="AD68" s="42">
        <f t="shared" si="31"/>
        <v>60</v>
      </c>
      <c r="AE68" s="43">
        <f t="shared" si="32"/>
        <v>67.916666666666671</v>
      </c>
      <c r="AF68" s="46"/>
      <c r="AH68" s="54"/>
    </row>
    <row r="69" spans="1:34" s="33" customFormat="1" hidden="1" x14ac:dyDescent="0.2">
      <c r="A69" s="68"/>
      <c r="B69" s="68"/>
      <c r="C69" s="78" t="s">
        <v>1</v>
      </c>
      <c r="D69" s="72">
        <v>60</v>
      </c>
      <c r="E69" s="72">
        <v>60</v>
      </c>
      <c r="F69" s="72">
        <v>60</v>
      </c>
      <c r="G69" s="72">
        <v>60</v>
      </c>
      <c r="H69" s="72">
        <v>60</v>
      </c>
      <c r="I69" s="72">
        <v>70</v>
      </c>
      <c r="J69" s="72">
        <v>70</v>
      </c>
      <c r="K69" s="72">
        <v>70</v>
      </c>
      <c r="L69" s="72">
        <v>70</v>
      </c>
      <c r="M69" s="72">
        <v>70</v>
      </c>
      <c r="N69" s="72">
        <v>70</v>
      </c>
      <c r="O69" s="72">
        <v>70</v>
      </c>
      <c r="P69" s="72">
        <v>70</v>
      </c>
      <c r="Q69" s="72">
        <v>70</v>
      </c>
      <c r="R69" s="72">
        <v>70</v>
      </c>
      <c r="S69" s="72">
        <v>70</v>
      </c>
      <c r="T69" s="72">
        <v>70</v>
      </c>
      <c r="U69" s="72">
        <v>70</v>
      </c>
      <c r="V69" s="72">
        <v>70</v>
      </c>
      <c r="W69" s="72">
        <v>60</v>
      </c>
      <c r="X69" s="72">
        <v>60</v>
      </c>
      <c r="Y69" s="72">
        <v>60</v>
      </c>
      <c r="Z69" s="72">
        <v>60</v>
      </c>
      <c r="AA69" s="72">
        <v>60</v>
      </c>
      <c r="AB69" s="43"/>
      <c r="AC69" s="76">
        <f t="shared" si="30"/>
        <v>70</v>
      </c>
      <c r="AD69" s="42">
        <f t="shared" si="31"/>
        <v>60</v>
      </c>
      <c r="AE69" s="43">
        <f t="shared" si="32"/>
        <v>65.833333333333329</v>
      </c>
      <c r="AF69" s="46"/>
      <c r="AH69" s="54"/>
    </row>
    <row r="70" spans="1:34" s="33" customFormat="1" hidden="1" x14ac:dyDescent="0.2">
      <c r="A70" s="68"/>
      <c r="B70" s="68"/>
      <c r="C70" s="78" t="s">
        <v>2</v>
      </c>
      <c r="D70" s="72">
        <v>60</v>
      </c>
      <c r="E70" s="72">
        <v>60</v>
      </c>
      <c r="F70" s="72">
        <v>60</v>
      </c>
      <c r="G70" s="72">
        <v>60</v>
      </c>
      <c r="H70" s="72">
        <v>60</v>
      </c>
      <c r="I70" s="72">
        <v>60</v>
      </c>
      <c r="J70" s="72">
        <v>60</v>
      </c>
      <c r="K70" s="72">
        <v>60</v>
      </c>
      <c r="L70" s="72">
        <v>60</v>
      </c>
      <c r="M70" s="72">
        <v>60</v>
      </c>
      <c r="N70" s="72">
        <v>60</v>
      </c>
      <c r="O70" s="72">
        <v>60</v>
      </c>
      <c r="P70" s="72">
        <v>60</v>
      </c>
      <c r="Q70" s="72">
        <v>60</v>
      </c>
      <c r="R70" s="72">
        <v>60</v>
      </c>
      <c r="S70" s="72">
        <v>60</v>
      </c>
      <c r="T70" s="72">
        <v>60</v>
      </c>
      <c r="U70" s="72">
        <v>60</v>
      </c>
      <c r="V70" s="72">
        <v>60</v>
      </c>
      <c r="W70" s="72">
        <v>60</v>
      </c>
      <c r="X70" s="72">
        <v>60</v>
      </c>
      <c r="Y70" s="72">
        <v>60</v>
      </c>
      <c r="Z70" s="72">
        <v>60</v>
      </c>
      <c r="AA70" s="72">
        <v>60</v>
      </c>
      <c r="AB70" s="43"/>
      <c r="AC70" s="109">
        <f t="shared" si="30"/>
        <v>60</v>
      </c>
      <c r="AD70" s="86">
        <f t="shared" si="31"/>
        <v>60</v>
      </c>
      <c r="AE70" s="110">
        <f t="shared" si="32"/>
        <v>60</v>
      </c>
      <c r="AF70" s="50"/>
      <c r="AH70" s="129"/>
    </row>
    <row r="71" spans="1:34" s="33" customFormat="1" hidden="1" x14ac:dyDescent="0.2">
      <c r="A71" s="33" t="s">
        <v>33</v>
      </c>
      <c r="B71" s="33" t="s">
        <v>29</v>
      </c>
      <c r="C71" s="45" t="s">
        <v>0</v>
      </c>
      <c r="D71" s="38">
        <v>0.05</v>
      </c>
      <c r="E71" s="38">
        <v>0.05</v>
      </c>
      <c r="F71" s="38">
        <v>0.05</v>
      </c>
      <c r="G71" s="38">
        <v>0.05</v>
      </c>
      <c r="H71" s="38">
        <v>0.05</v>
      </c>
      <c r="I71" s="38">
        <v>0.08</v>
      </c>
      <c r="J71" s="38">
        <v>7.0000000000000007E-2</v>
      </c>
      <c r="K71" s="38">
        <v>0.19</v>
      </c>
      <c r="L71" s="38">
        <v>0.35</v>
      </c>
      <c r="M71" s="38">
        <v>0.38</v>
      </c>
      <c r="N71" s="38">
        <v>0.39</v>
      </c>
      <c r="O71" s="38">
        <v>0.47</v>
      </c>
      <c r="P71" s="38">
        <v>0.56999999999999995</v>
      </c>
      <c r="Q71" s="38">
        <v>0.54</v>
      </c>
      <c r="R71" s="38">
        <v>0.34</v>
      </c>
      <c r="S71" s="38">
        <v>0.33</v>
      </c>
      <c r="T71" s="38">
        <v>0.44</v>
      </c>
      <c r="U71" s="38">
        <v>0.26</v>
      </c>
      <c r="V71" s="38">
        <v>0.21</v>
      </c>
      <c r="W71" s="38">
        <v>0.15</v>
      </c>
      <c r="X71" s="38">
        <v>0.17</v>
      </c>
      <c r="Y71" s="38">
        <v>0.08</v>
      </c>
      <c r="Z71" s="38">
        <v>0.05</v>
      </c>
      <c r="AA71" s="38">
        <v>0.05</v>
      </c>
      <c r="AB71" s="38"/>
      <c r="AC71" s="75">
        <f t="shared" si="27"/>
        <v>0.56999999999999995</v>
      </c>
      <c r="AD71" s="46">
        <f t="shared" si="28"/>
        <v>0.05</v>
      </c>
      <c r="AE71" s="46">
        <f t="shared" si="29"/>
        <v>5.3699999999999992</v>
      </c>
      <c r="AF71" s="39">
        <f>SUMPRODUCT(AE71:AE73,Notes!$C$49:$C$51)</f>
        <v>1551.0499999999997</v>
      </c>
      <c r="AH71" s="120"/>
    </row>
    <row r="72" spans="1:34" s="33" customFormat="1" hidden="1" x14ac:dyDescent="0.2">
      <c r="C72" s="45" t="s">
        <v>1</v>
      </c>
      <c r="D72" s="38">
        <v>0.05</v>
      </c>
      <c r="E72" s="38">
        <v>0.05</v>
      </c>
      <c r="F72" s="38">
        <v>0.05</v>
      </c>
      <c r="G72" s="38">
        <v>0.05</v>
      </c>
      <c r="H72" s="38">
        <v>0.05</v>
      </c>
      <c r="I72" s="38">
        <v>0.08</v>
      </c>
      <c r="J72" s="38">
        <v>7.0000000000000007E-2</v>
      </c>
      <c r="K72" s="38">
        <v>0.11</v>
      </c>
      <c r="L72" s="38">
        <v>0.15</v>
      </c>
      <c r="M72" s="38">
        <v>0.21</v>
      </c>
      <c r="N72" s="38">
        <v>0.19</v>
      </c>
      <c r="O72" s="38">
        <v>0.23</v>
      </c>
      <c r="P72" s="38">
        <v>0.2</v>
      </c>
      <c r="Q72" s="38">
        <v>0.19</v>
      </c>
      <c r="R72" s="38">
        <v>0.15</v>
      </c>
      <c r="S72" s="38">
        <v>0.12</v>
      </c>
      <c r="T72" s="38">
        <v>0.14000000000000001</v>
      </c>
      <c r="U72" s="38">
        <v>7.0000000000000007E-2</v>
      </c>
      <c r="V72" s="38">
        <v>7.0000000000000007E-2</v>
      </c>
      <c r="W72" s="38">
        <v>7.0000000000000007E-2</v>
      </c>
      <c r="X72" s="38">
        <v>7.0000000000000007E-2</v>
      </c>
      <c r="Y72" s="38">
        <v>0.09</v>
      </c>
      <c r="Z72" s="38">
        <v>0.05</v>
      </c>
      <c r="AA72" s="38">
        <v>0.05</v>
      </c>
      <c r="AB72" s="38"/>
      <c r="AC72" s="75">
        <f t="shared" si="27"/>
        <v>0.23</v>
      </c>
      <c r="AD72" s="46">
        <f t="shared" si="28"/>
        <v>0.05</v>
      </c>
      <c r="AE72" s="46">
        <f t="shared" si="29"/>
        <v>2.5599999999999987</v>
      </c>
      <c r="AF72" s="46"/>
      <c r="AH72" s="54"/>
    </row>
    <row r="73" spans="1:34" s="33" customFormat="1" hidden="1" x14ac:dyDescent="0.2">
      <c r="C73" s="45" t="s">
        <v>2</v>
      </c>
      <c r="D73" s="38">
        <v>0.04</v>
      </c>
      <c r="E73" s="38">
        <v>0.04</v>
      </c>
      <c r="F73" s="38">
        <v>0.04</v>
      </c>
      <c r="G73" s="38">
        <v>0.04</v>
      </c>
      <c r="H73" s="38">
        <v>0.04</v>
      </c>
      <c r="I73" s="38">
        <v>7.0000000000000007E-2</v>
      </c>
      <c r="J73" s="38">
        <v>0.04</v>
      </c>
      <c r="K73" s="38">
        <v>0.04</v>
      </c>
      <c r="L73" s="38">
        <v>0.04</v>
      </c>
      <c r="M73" s="38">
        <v>0.04</v>
      </c>
      <c r="N73" s="38">
        <v>0.04</v>
      </c>
      <c r="O73" s="38">
        <v>0.06</v>
      </c>
      <c r="P73" s="38">
        <v>0.06</v>
      </c>
      <c r="Q73" s="38">
        <v>0.09</v>
      </c>
      <c r="R73" s="38">
        <v>0.06</v>
      </c>
      <c r="S73" s="38">
        <v>0.04</v>
      </c>
      <c r="T73" s="38">
        <v>0.04</v>
      </c>
      <c r="U73" s="38">
        <v>0.04</v>
      </c>
      <c r="V73" s="38">
        <v>0.04</v>
      </c>
      <c r="W73" s="38">
        <v>0.04</v>
      </c>
      <c r="X73" s="38">
        <v>0.04</v>
      </c>
      <c r="Y73" s="38">
        <v>7.0000000000000007E-2</v>
      </c>
      <c r="Z73" s="38">
        <v>0.04</v>
      </c>
      <c r="AA73" s="38">
        <v>0.04</v>
      </c>
      <c r="AB73" s="38"/>
      <c r="AC73" s="106">
        <f t="shared" si="27"/>
        <v>0.09</v>
      </c>
      <c r="AD73" s="50">
        <f t="shared" si="28"/>
        <v>0.04</v>
      </c>
      <c r="AE73" s="50">
        <f t="shared" si="29"/>
        <v>1.1300000000000001</v>
      </c>
      <c r="AF73" s="50"/>
      <c r="AH73" s="129"/>
    </row>
    <row r="74" spans="1:34" s="33" customFormat="1" hidden="1" x14ac:dyDescent="0.2">
      <c r="A74" s="68" t="s">
        <v>28</v>
      </c>
      <c r="B74" s="68" t="s">
        <v>36</v>
      </c>
      <c r="C74" s="78" t="s">
        <v>0</v>
      </c>
      <c r="D74" s="72">
        <v>135</v>
      </c>
      <c r="E74" s="72">
        <v>135</v>
      </c>
      <c r="F74" s="72">
        <v>135</v>
      </c>
      <c r="G74" s="72">
        <v>135</v>
      </c>
      <c r="H74" s="72">
        <v>135</v>
      </c>
      <c r="I74" s="72">
        <v>135</v>
      </c>
      <c r="J74" s="72">
        <v>135</v>
      </c>
      <c r="K74" s="72">
        <v>135</v>
      </c>
      <c r="L74" s="72">
        <v>135</v>
      </c>
      <c r="M74" s="72">
        <v>135</v>
      </c>
      <c r="N74" s="72">
        <v>135</v>
      </c>
      <c r="O74" s="72">
        <v>135</v>
      </c>
      <c r="P74" s="72">
        <v>135</v>
      </c>
      <c r="Q74" s="72">
        <v>135</v>
      </c>
      <c r="R74" s="72">
        <v>135</v>
      </c>
      <c r="S74" s="72">
        <v>135</v>
      </c>
      <c r="T74" s="72">
        <v>135</v>
      </c>
      <c r="U74" s="72">
        <v>135</v>
      </c>
      <c r="V74" s="72">
        <v>135</v>
      </c>
      <c r="W74" s="72">
        <v>135</v>
      </c>
      <c r="X74" s="72">
        <v>135</v>
      </c>
      <c r="Y74" s="72">
        <v>135</v>
      </c>
      <c r="Z74" s="72">
        <v>135</v>
      </c>
      <c r="AA74" s="72">
        <v>135</v>
      </c>
      <c r="AB74" s="43"/>
      <c r="AC74" s="76">
        <f>MAX(D74:AA74)</f>
        <v>135</v>
      </c>
      <c r="AD74" s="42">
        <f>MIN(D74:AA74)</f>
        <v>135</v>
      </c>
      <c r="AE74" s="43">
        <f>AVERAGE(D74:AA74)</f>
        <v>135</v>
      </c>
      <c r="AF74" s="46"/>
      <c r="AH74" s="54"/>
    </row>
    <row r="75" spans="1:34" s="33" customFormat="1" hidden="1" x14ac:dyDescent="0.2">
      <c r="A75" s="68"/>
      <c r="B75" s="68"/>
      <c r="C75" s="78" t="s">
        <v>1</v>
      </c>
      <c r="D75" s="72">
        <v>135</v>
      </c>
      <c r="E75" s="72">
        <v>135</v>
      </c>
      <c r="F75" s="72">
        <v>135</v>
      </c>
      <c r="G75" s="72">
        <v>135</v>
      </c>
      <c r="H75" s="72">
        <v>135</v>
      </c>
      <c r="I75" s="72">
        <v>135</v>
      </c>
      <c r="J75" s="72">
        <v>135</v>
      </c>
      <c r="K75" s="72">
        <v>135</v>
      </c>
      <c r="L75" s="72">
        <v>135</v>
      </c>
      <c r="M75" s="72">
        <v>135</v>
      </c>
      <c r="N75" s="72">
        <v>135</v>
      </c>
      <c r="O75" s="72">
        <v>135</v>
      </c>
      <c r="P75" s="72">
        <v>135</v>
      </c>
      <c r="Q75" s="72">
        <v>135</v>
      </c>
      <c r="R75" s="72">
        <v>135</v>
      </c>
      <c r="S75" s="72">
        <v>135</v>
      </c>
      <c r="T75" s="72">
        <v>135</v>
      </c>
      <c r="U75" s="72">
        <v>135</v>
      </c>
      <c r="V75" s="72">
        <v>135</v>
      </c>
      <c r="W75" s="72">
        <v>135</v>
      </c>
      <c r="X75" s="72">
        <v>135</v>
      </c>
      <c r="Y75" s="72">
        <v>135</v>
      </c>
      <c r="Z75" s="72">
        <v>135</v>
      </c>
      <c r="AA75" s="72">
        <v>135</v>
      </c>
      <c r="AB75" s="43"/>
      <c r="AC75" s="76">
        <f>MAX(D75:AA75)</f>
        <v>135</v>
      </c>
      <c r="AD75" s="42">
        <f>MIN(D75:AA75)</f>
        <v>135</v>
      </c>
      <c r="AE75" s="43">
        <f>AVERAGE(D75:AA75)</f>
        <v>135</v>
      </c>
      <c r="AF75" s="46"/>
      <c r="AH75" s="54"/>
    </row>
    <row r="76" spans="1:34" s="33" customFormat="1" hidden="1" x14ac:dyDescent="0.2">
      <c r="A76" s="68"/>
      <c r="B76" s="68"/>
      <c r="C76" s="78" t="s">
        <v>2</v>
      </c>
      <c r="D76" s="72">
        <v>135</v>
      </c>
      <c r="E76" s="72">
        <v>135</v>
      </c>
      <c r="F76" s="72">
        <v>135</v>
      </c>
      <c r="G76" s="72">
        <v>135</v>
      </c>
      <c r="H76" s="72">
        <v>135</v>
      </c>
      <c r="I76" s="72">
        <v>135</v>
      </c>
      <c r="J76" s="72">
        <v>135</v>
      </c>
      <c r="K76" s="72">
        <v>135</v>
      </c>
      <c r="L76" s="72">
        <v>135</v>
      </c>
      <c r="M76" s="72">
        <v>135</v>
      </c>
      <c r="N76" s="72">
        <v>135</v>
      </c>
      <c r="O76" s="72">
        <v>135</v>
      </c>
      <c r="P76" s="72">
        <v>135</v>
      </c>
      <c r="Q76" s="72">
        <v>135</v>
      </c>
      <c r="R76" s="72">
        <v>135</v>
      </c>
      <c r="S76" s="72">
        <v>135</v>
      </c>
      <c r="T76" s="72">
        <v>135</v>
      </c>
      <c r="U76" s="72">
        <v>135</v>
      </c>
      <c r="V76" s="72">
        <v>135</v>
      </c>
      <c r="W76" s="72">
        <v>135</v>
      </c>
      <c r="X76" s="72">
        <v>135</v>
      </c>
      <c r="Y76" s="72">
        <v>135</v>
      </c>
      <c r="Z76" s="72">
        <v>135</v>
      </c>
      <c r="AA76" s="72">
        <v>135</v>
      </c>
      <c r="AB76" s="43"/>
      <c r="AC76" s="109">
        <f>MAX(D76:AA76)</f>
        <v>135</v>
      </c>
      <c r="AD76" s="86">
        <f>MIN(D76:AA76)</f>
        <v>135</v>
      </c>
      <c r="AE76" s="110">
        <f>AVERAGE(D76:AA76)</f>
        <v>135</v>
      </c>
      <c r="AF76" s="50"/>
      <c r="AH76" s="129"/>
    </row>
    <row r="77" spans="1:34" s="33" customFormat="1" hidden="1" x14ac:dyDescent="0.2">
      <c r="A77" s="33" t="s">
        <v>40</v>
      </c>
      <c r="B77" s="33" t="s">
        <v>29</v>
      </c>
      <c r="C77" s="45" t="s">
        <v>0</v>
      </c>
      <c r="D77" s="38">
        <v>0.9</v>
      </c>
      <c r="E77" s="38">
        <v>0.9</v>
      </c>
      <c r="F77" s="38">
        <v>0.9</v>
      </c>
      <c r="G77" s="38">
        <v>0.9</v>
      </c>
      <c r="H77" s="38">
        <v>0.9</v>
      </c>
      <c r="I77" s="38">
        <v>0.9</v>
      </c>
      <c r="J77" s="38">
        <v>0.9</v>
      </c>
      <c r="K77" s="38">
        <v>0.9</v>
      </c>
      <c r="L77" s="38">
        <v>0.9</v>
      </c>
      <c r="M77" s="38">
        <v>0.9</v>
      </c>
      <c r="N77" s="38">
        <v>0.9</v>
      </c>
      <c r="O77" s="38">
        <v>0.9</v>
      </c>
      <c r="P77" s="38">
        <v>0.9</v>
      </c>
      <c r="Q77" s="38">
        <v>0.9</v>
      </c>
      <c r="R77" s="38">
        <v>0.9</v>
      </c>
      <c r="S77" s="38">
        <v>0.9</v>
      </c>
      <c r="T77" s="38">
        <v>0.9</v>
      </c>
      <c r="U77" s="38">
        <v>0.9</v>
      </c>
      <c r="V77" s="38">
        <v>0.9</v>
      </c>
      <c r="W77" s="38">
        <v>0.9</v>
      </c>
      <c r="X77" s="38">
        <v>0.9</v>
      </c>
      <c r="Y77" s="38">
        <v>0.9</v>
      </c>
      <c r="Z77" s="38">
        <v>0.9</v>
      </c>
      <c r="AA77" s="38">
        <v>0.9</v>
      </c>
      <c r="AB77" s="38"/>
      <c r="AC77" s="75">
        <f t="shared" si="27"/>
        <v>0.9</v>
      </c>
      <c r="AD77" s="46">
        <f t="shared" si="28"/>
        <v>0.9</v>
      </c>
      <c r="AE77" s="46">
        <f t="shared" si="29"/>
        <v>21.599999999999994</v>
      </c>
      <c r="AF77" s="39">
        <f>SUMPRODUCT(AE77:AE79,Notes!$C$49:$C$51)</f>
        <v>7883.9999999999982</v>
      </c>
      <c r="AH77" s="120" t="s">
        <v>197</v>
      </c>
    </row>
    <row r="78" spans="1:34" s="33" customFormat="1" hidden="1" x14ac:dyDescent="0.2">
      <c r="C78" s="45" t="s">
        <v>1</v>
      </c>
      <c r="D78" s="38">
        <v>0.9</v>
      </c>
      <c r="E78" s="38">
        <v>0.9</v>
      </c>
      <c r="F78" s="38">
        <v>0.9</v>
      </c>
      <c r="G78" s="38">
        <v>0.9</v>
      </c>
      <c r="H78" s="38">
        <v>0.9</v>
      </c>
      <c r="I78" s="38">
        <v>0.9</v>
      </c>
      <c r="J78" s="38">
        <v>0.9</v>
      </c>
      <c r="K78" s="38">
        <v>0.9</v>
      </c>
      <c r="L78" s="38">
        <v>0.9</v>
      </c>
      <c r="M78" s="38">
        <v>0.9</v>
      </c>
      <c r="N78" s="38">
        <v>0.9</v>
      </c>
      <c r="O78" s="38">
        <v>0.9</v>
      </c>
      <c r="P78" s="38">
        <v>0.9</v>
      </c>
      <c r="Q78" s="38">
        <v>0.9</v>
      </c>
      <c r="R78" s="38">
        <v>0.9</v>
      </c>
      <c r="S78" s="38">
        <v>0.9</v>
      </c>
      <c r="T78" s="38">
        <v>0.9</v>
      </c>
      <c r="U78" s="38">
        <v>0.9</v>
      </c>
      <c r="V78" s="38">
        <v>0.9</v>
      </c>
      <c r="W78" s="38">
        <v>0.9</v>
      </c>
      <c r="X78" s="38">
        <v>0.9</v>
      </c>
      <c r="Y78" s="38">
        <v>0.9</v>
      </c>
      <c r="Z78" s="38">
        <v>0.9</v>
      </c>
      <c r="AA78" s="38">
        <v>0.9</v>
      </c>
      <c r="AB78" s="38"/>
      <c r="AC78" s="75">
        <f t="shared" si="27"/>
        <v>0.9</v>
      </c>
      <c r="AD78" s="46">
        <f t="shared" si="28"/>
        <v>0.9</v>
      </c>
      <c r="AE78" s="46">
        <f t="shared" si="29"/>
        <v>21.599999999999994</v>
      </c>
      <c r="AF78" s="46"/>
      <c r="AH78" s="54" t="s">
        <v>198</v>
      </c>
    </row>
    <row r="79" spans="1:34" s="33" customFormat="1" hidden="1" x14ac:dyDescent="0.2">
      <c r="C79" s="45" t="s">
        <v>2</v>
      </c>
      <c r="D79" s="38">
        <v>0.9</v>
      </c>
      <c r="E79" s="38">
        <v>0.9</v>
      </c>
      <c r="F79" s="38">
        <v>0.9</v>
      </c>
      <c r="G79" s="38">
        <v>0.9</v>
      </c>
      <c r="H79" s="38">
        <v>0.9</v>
      </c>
      <c r="I79" s="38">
        <v>0.9</v>
      </c>
      <c r="J79" s="38">
        <v>0.9</v>
      </c>
      <c r="K79" s="38">
        <v>0.9</v>
      </c>
      <c r="L79" s="38">
        <v>0.9</v>
      </c>
      <c r="M79" s="38">
        <v>0.9</v>
      </c>
      <c r="N79" s="38">
        <v>0.9</v>
      </c>
      <c r="O79" s="38">
        <v>0.9</v>
      </c>
      <c r="P79" s="38">
        <v>0.9</v>
      </c>
      <c r="Q79" s="38">
        <v>0.9</v>
      </c>
      <c r="R79" s="38">
        <v>0.9</v>
      </c>
      <c r="S79" s="38">
        <v>0.9</v>
      </c>
      <c r="T79" s="38">
        <v>0.9</v>
      </c>
      <c r="U79" s="38">
        <v>0.9</v>
      </c>
      <c r="V79" s="38">
        <v>0.9</v>
      </c>
      <c r="W79" s="38">
        <v>0.9</v>
      </c>
      <c r="X79" s="38">
        <v>0.9</v>
      </c>
      <c r="Y79" s="38">
        <v>0.9</v>
      </c>
      <c r="Z79" s="38">
        <v>0.9</v>
      </c>
      <c r="AA79" s="38">
        <v>0.9</v>
      </c>
      <c r="AB79" s="38"/>
      <c r="AC79" s="106">
        <f t="shared" si="27"/>
        <v>0.9</v>
      </c>
      <c r="AD79" s="50">
        <f t="shared" si="28"/>
        <v>0.9</v>
      </c>
      <c r="AE79" s="50">
        <f t="shared" si="29"/>
        <v>21.599999999999994</v>
      </c>
      <c r="AF79" s="50"/>
      <c r="AH79" s="129" t="s">
        <v>170</v>
      </c>
    </row>
    <row r="80" spans="1:34" s="33" customFormat="1" hidden="1" x14ac:dyDescent="0.2">
      <c r="A80" s="68" t="s">
        <v>39</v>
      </c>
      <c r="B80" s="68" t="s">
        <v>29</v>
      </c>
      <c r="C80" s="78" t="s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0.5</v>
      </c>
      <c r="L80" s="70">
        <v>0.5</v>
      </c>
      <c r="M80" s="70">
        <v>0.5</v>
      </c>
      <c r="N80" s="70">
        <v>0.9</v>
      </c>
      <c r="O80" s="70">
        <v>0.9</v>
      </c>
      <c r="P80" s="70">
        <v>0.9</v>
      </c>
      <c r="Q80" s="70">
        <v>0.9</v>
      </c>
      <c r="R80" s="70">
        <v>0.75</v>
      </c>
      <c r="S80" s="70">
        <v>0.75</v>
      </c>
      <c r="T80" s="70">
        <v>0.75</v>
      </c>
      <c r="U80" s="70">
        <v>0.75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B80" s="38"/>
      <c r="AC80" s="75">
        <f t="shared" si="27"/>
        <v>0.9</v>
      </c>
      <c r="AD80" s="46">
        <f t="shared" si="28"/>
        <v>0</v>
      </c>
      <c r="AE80" s="46">
        <f t="shared" si="29"/>
        <v>8.1000000000000014</v>
      </c>
      <c r="AF80" s="39">
        <f>SUMPRODUCT(AE80:AE82,Notes!$C$49:$C$51)</f>
        <v>2389.3000000000002</v>
      </c>
      <c r="AH80" s="120" t="s">
        <v>197</v>
      </c>
    </row>
    <row r="81" spans="1:34" s="33" customFormat="1" hidden="1" x14ac:dyDescent="0.2">
      <c r="A81" s="68"/>
      <c r="B81" s="68"/>
      <c r="C81" s="78" t="s">
        <v>1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0.5</v>
      </c>
      <c r="M81" s="70">
        <v>0.5</v>
      </c>
      <c r="N81" s="70">
        <v>0.9</v>
      </c>
      <c r="O81" s="70">
        <v>0.9</v>
      </c>
      <c r="P81" s="70">
        <v>0.9</v>
      </c>
      <c r="Q81" s="70">
        <v>0.9</v>
      </c>
      <c r="R81" s="70">
        <v>0.75</v>
      </c>
      <c r="S81" s="70">
        <v>0.75</v>
      </c>
      <c r="T81" s="70">
        <v>0.75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38"/>
      <c r="AC81" s="75">
        <f t="shared" si="27"/>
        <v>0.9</v>
      </c>
      <c r="AD81" s="46">
        <f t="shared" si="28"/>
        <v>0</v>
      </c>
      <c r="AE81" s="46">
        <f t="shared" si="29"/>
        <v>6.85</v>
      </c>
      <c r="AF81" s="46"/>
      <c r="AH81" s="54" t="s">
        <v>198</v>
      </c>
    </row>
    <row r="82" spans="1:34" s="33" customFormat="1" hidden="1" x14ac:dyDescent="0.2">
      <c r="A82" s="68"/>
      <c r="B82" s="68"/>
      <c r="C82" s="78" t="s">
        <v>2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38"/>
      <c r="AC82" s="106">
        <f t="shared" si="27"/>
        <v>0</v>
      </c>
      <c r="AD82" s="50">
        <f t="shared" si="28"/>
        <v>0</v>
      </c>
      <c r="AE82" s="50">
        <f t="shared" si="29"/>
        <v>0</v>
      </c>
      <c r="AF82" s="50"/>
      <c r="AH82" s="129" t="s">
        <v>170</v>
      </c>
    </row>
    <row r="83" spans="1:34" s="33" customFormat="1" hidden="1" x14ac:dyDescent="0.2">
      <c r="A83" s="33" t="s">
        <v>34</v>
      </c>
      <c r="B83" s="33" t="s">
        <v>29</v>
      </c>
      <c r="C83" s="45" t="s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0.35</v>
      </c>
      <c r="L83" s="38">
        <v>0.69</v>
      </c>
      <c r="M83" s="38">
        <v>0.43</v>
      </c>
      <c r="N83" s="38">
        <v>0.37</v>
      </c>
      <c r="O83" s="38">
        <v>0.43</v>
      </c>
      <c r="P83" s="38">
        <v>0.57999999999999996</v>
      </c>
      <c r="Q83" s="38">
        <v>0.48</v>
      </c>
      <c r="R83" s="38">
        <v>0.37</v>
      </c>
      <c r="S83" s="38">
        <v>0.37</v>
      </c>
      <c r="T83" s="38">
        <v>0.46</v>
      </c>
      <c r="U83" s="38">
        <v>0.62</v>
      </c>
      <c r="V83" s="38">
        <v>0.2</v>
      </c>
      <c r="W83" s="38">
        <v>0.12</v>
      </c>
      <c r="X83" s="38">
        <v>0.04</v>
      </c>
      <c r="Y83" s="38">
        <v>0.04</v>
      </c>
      <c r="Z83" s="38">
        <v>0</v>
      </c>
      <c r="AA83" s="38">
        <v>0</v>
      </c>
      <c r="AB83" s="38"/>
      <c r="AC83" s="75">
        <f>MAX(D83:AA83)</f>
        <v>0.69</v>
      </c>
      <c r="AD83" s="46">
        <f>MIN(D83:AA83)</f>
        <v>0</v>
      </c>
      <c r="AE83" s="46">
        <f>SUM(D83:AA83)</f>
        <v>5.5500000000000007</v>
      </c>
      <c r="AF83" s="39">
        <f>SUMPRODUCT(AE83:AE85,Notes!$C$49:$C$51)</f>
        <v>1471.5700000000002</v>
      </c>
      <c r="AH83" s="120" t="s">
        <v>199</v>
      </c>
    </row>
    <row r="84" spans="1:34" s="33" customFormat="1" hidden="1" x14ac:dyDescent="0.2">
      <c r="C84" s="45" t="s">
        <v>1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0.16</v>
      </c>
      <c r="L84" s="38">
        <v>0.14000000000000001</v>
      </c>
      <c r="M84" s="38">
        <v>0.21</v>
      </c>
      <c r="N84" s="38">
        <v>0.18</v>
      </c>
      <c r="O84" s="38">
        <v>0.25</v>
      </c>
      <c r="P84" s="38">
        <v>0.21</v>
      </c>
      <c r="Q84" s="38">
        <v>0.13</v>
      </c>
      <c r="R84" s="38">
        <v>0.08</v>
      </c>
      <c r="S84" s="38">
        <v>0.04</v>
      </c>
      <c r="T84" s="38">
        <v>0.05</v>
      </c>
      <c r="U84" s="38">
        <v>0.06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/>
      <c r="AC84" s="75">
        <f>MAX(D84:AA84)</f>
        <v>0.25</v>
      </c>
      <c r="AD84" s="46">
        <f>MIN(D84:AA84)</f>
        <v>0</v>
      </c>
      <c r="AE84" s="46">
        <f>SUM(D84:AA84)</f>
        <v>1.51</v>
      </c>
      <c r="AF84" s="46"/>
      <c r="AH84" s="54" t="s">
        <v>200</v>
      </c>
    </row>
    <row r="85" spans="1:34" s="33" customFormat="1" hidden="1" x14ac:dyDescent="0.2">
      <c r="C85" s="45" t="s">
        <v>2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/>
      <c r="AC85" s="106">
        <f>MAX(D85:AA85)</f>
        <v>0</v>
      </c>
      <c r="AD85" s="50">
        <f>MIN(D85:AA85)</f>
        <v>0</v>
      </c>
      <c r="AE85" s="50">
        <f>SUM(D85:AA85)</f>
        <v>0</v>
      </c>
      <c r="AF85" s="50"/>
      <c r="AH85" s="129" t="s">
        <v>201</v>
      </c>
    </row>
    <row r="86" spans="1:34" s="33" customFormat="1" hidden="1" x14ac:dyDescent="0.2">
      <c r="A86" s="68" t="s">
        <v>38</v>
      </c>
      <c r="B86" s="68" t="s">
        <v>29</v>
      </c>
      <c r="C86" s="78" t="s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1</v>
      </c>
      <c r="J86" s="70">
        <v>1</v>
      </c>
      <c r="K86" s="70">
        <v>1</v>
      </c>
      <c r="L86" s="70">
        <v>1</v>
      </c>
      <c r="M86" s="70">
        <v>1</v>
      </c>
      <c r="N86" s="70">
        <v>1</v>
      </c>
      <c r="O86" s="70">
        <v>1</v>
      </c>
      <c r="P86" s="70">
        <v>1</v>
      </c>
      <c r="Q86" s="70">
        <v>1</v>
      </c>
      <c r="R86" s="70">
        <v>1</v>
      </c>
      <c r="S86" s="70">
        <v>1</v>
      </c>
      <c r="T86" s="70">
        <v>1</v>
      </c>
      <c r="U86" s="70">
        <v>1</v>
      </c>
      <c r="V86" s="70">
        <v>1</v>
      </c>
      <c r="W86" s="70">
        <v>1</v>
      </c>
      <c r="X86" s="70">
        <v>1</v>
      </c>
      <c r="Y86" s="70">
        <v>1</v>
      </c>
      <c r="Z86" s="70">
        <v>1</v>
      </c>
      <c r="AA86" s="70">
        <v>1</v>
      </c>
      <c r="AB86" s="38"/>
      <c r="AC86" s="75">
        <f t="shared" si="27"/>
        <v>1</v>
      </c>
      <c r="AD86" s="46">
        <f t="shared" si="28"/>
        <v>0</v>
      </c>
      <c r="AE86" s="46">
        <f t="shared" ref="AE86:AE88" si="33">SUM(D86:AA86)</f>
        <v>19</v>
      </c>
      <c r="AF86" s="39">
        <f>SUMPRODUCT(AE86:AE88,Notes!$C$49:$C$51)</f>
        <v>6303</v>
      </c>
      <c r="AH86" s="120" t="s">
        <v>199</v>
      </c>
    </row>
    <row r="87" spans="1:34" s="33" customFormat="1" hidden="1" x14ac:dyDescent="0.2">
      <c r="A87" s="68"/>
      <c r="B87" s="68"/>
      <c r="C87" s="78" t="s">
        <v>1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1</v>
      </c>
      <c r="J87" s="70">
        <v>1</v>
      </c>
      <c r="K87" s="70">
        <v>1</v>
      </c>
      <c r="L87" s="70">
        <v>1</v>
      </c>
      <c r="M87" s="70">
        <v>1</v>
      </c>
      <c r="N87" s="70">
        <v>1</v>
      </c>
      <c r="O87" s="70">
        <v>1</v>
      </c>
      <c r="P87" s="70">
        <v>1</v>
      </c>
      <c r="Q87" s="70">
        <v>1</v>
      </c>
      <c r="R87" s="70">
        <v>1</v>
      </c>
      <c r="S87" s="70">
        <v>1</v>
      </c>
      <c r="T87" s="70">
        <v>1</v>
      </c>
      <c r="U87" s="70">
        <v>1</v>
      </c>
      <c r="V87" s="70">
        <v>1</v>
      </c>
      <c r="W87" s="70">
        <v>0</v>
      </c>
      <c r="X87" s="70">
        <v>0</v>
      </c>
      <c r="Y87" s="70">
        <v>0</v>
      </c>
      <c r="Z87" s="70">
        <v>0</v>
      </c>
      <c r="AA87" s="70">
        <v>0</v>
      </c>
      <c r="AB87" s="38"/>
      <c r="AC87" s="75">
        <f t="shared" si="27"/>
        <v>1</v>
      </c>
      <c r="AD87" s="46">
        <f t="shared" si="28"/>
        <v>0</v>
      </c>
      <c r="AE87" s="46">
        <f t="shared" si="33"/>
        <v>14</v>
      </c>
      <c r="AF87" s="46"/>
      <c r="AH87" s="54" t="s">
        <v>202</v>
      </c>
    </row>
    <row r="88" spans="1:34" s="33" customFormat="1" hidden="1" x14ac:dyDescent="0.2">
      <c r="A88" s="68"/>
      <c r="B88" s="68"/>
      <c r="C88" s="78" t="s">
        <v>2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1</v>
      </c>
      <c r="J88" s="70">
        <v>1</v>
      </c>
      <c r="K88" s="70">
        <v>1</v>
      </c>
      <c r="L88" s="70">
        <v>1</v>
      </c>
      <c r="M88" s="70">
        <v>1</v>
      </c>
      <c r="N88" s="70">
        <v>1</v>
      </c>
      <c r="O88" s="70">
        <v>1</v>
      </c>
      <c r="P88" s="70">
        <v>1</v>
      </c>
      <c r="Q88" s="70">
        <v>1</v>
      </c>
      <c r="R88" s="70">
        <v>1</v>
      </c>
      <c r="S88" s="70">
        <v>1</v>
      </c>
      <c r="T88" s="70">
        <v>1</v>
      </c>
      <c r="U88" s="70">
        <v>1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B88" s="38"/>
      <c r="AC88" s="106">
        <f t="shared" si="27"/>
        <v>1</v>
      </c>
      <c r="AD88" s="50">
        <f t="shared" si="28"/>
        <v>0</v>
      </c>
      <c r="AE88" s="50">
        <f t="shared" si="33"/>
        <v>13</v>
      </c>
      <c r="AF88" s="50"/>
      <c r="AH88" s="129" t="s">
        <v>201</v>
      </c>
    </row>
    <row r="89" spans="1:34" hidden="1" x14ac:dyDescent="0.2">
      <c r="AC89" s="76"/>
      <c r="AD89" s="42"/>
      <c r="AE89" s="46"/>
      <c r="AF89" s="46"/>
      <c r="AH89" s="54"/>
    </row>
    <row r="90" spans="1:34" hidden="1" x14ac:dyDescent="0.2">
      <c r="A90" s="51" t="s">
        <v>86</v>
      </c>
      <c r="B90" s="52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8"/>
      <c r="AC90" s="109"/>
      <c r="AD90" s="86"/>
      <c r="AE90" s="50"/>
      <c r="AF90" s="50"/>
      <c r="AH90" s="129"/>
    </row>
    <row r="91" spans="1:34" hidden="1" x14ac:dyDescent="0.2">
      <c r="A91" s="33" t="s">
        <v>81</v>
      </c>
      <c r="B91" s="33" t="s">
        <v>29</v>
      </c>
      <c r="C91" s="12" t="s">
        <v>82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0.1</v>
      </c>
      <c r="K91" s="13">
        <v>0.2</v>
      </c>
      <c r="L91" s="13">
        <v>0.95</v>
      </c>
      <c r="M91" s="13">
        <v>0.95</v>
      </c>
      <c r="N91" s="13">
        <v>0.95</v>
      </c>
      <c r="O91" s="13">
        <v>0.95</v>
      </c>
      <c r="P91" s="13">
        <v>0.5</v>
      </c>
      <c r="Q91" s="13">
        <v>0.95</v>
      </c>
      <c r="R91" s="13">
        <v>0.95</v>
      </c>
      <c r="S91" s="13">
        <v>0.95</v>
      </c>
      <c r="T91" s="13">
        <v>0.95</v>
      </c>
      <c r="U91" s="13">
        <v>0.3</v>
      </c>
      <c r="V91" s="13">
        <v>0.1</v>
      </c>
      <c r="W91" s="13">
        <v>0.1</v>
      </c>
      <c r="X91" s="13">
        <v>0.1</v>
      </c>
      <c r="Y91" s="13">
        <v>0.1</v>
      </c>
      <c r="Z91" s="13">
        <v>0.05</v>
      </c>
      <c r="AA91" s="13">
        <v>0.05</v>
      </c>
      <c r="AB91" s="13"/>
      <c r="AC91" s="75">
        <f t="shared" ref="AC91:AC96" si="34">MAX(D91:AA91)</f>
        <v>0.95</v>
      </c>
      <c r="AD91" s="46">
        <f t="shared" ref="AD91:AD96" si="35">MIN(D91:AA91)</f>
        <v>0</v>
      </c>
      <c r="AE91" s="46">
        <f t="shared" ref="AE91:AE96" si="36">SUM(D91:AA91)</f>
        <v>9.2000000000000011</v>
      </c>
      <c r="AF91" s="39">
        <f>SUMPRODUCT(AE91:AE93,Notes!$C$49:$C$51)</f>
        <v>2450.4</v>
      </c>
      <c r="AH91" s="120"/>
    </row>
    <row r="92" spans="1:34" hidden="1" x14ac:dyDescent="0.2">
      <c r="A92" s="33"/>
      <c r="B92" s="33"/>
      <c r="C92" s="12" t="s">
        <v>1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0.1</v>
      </c>
      <c r="K92" s="13">
        <v>0.1</v>
      </c>
      <c r="L92" s="13">
        <v>0.3</v>
      </c>
      <c r="M92" s="13">
        <v>0.3</v>
      </c>
      <c r="N92" s="13">
        <v>0.3</v>
      </c>
      <c r="O92" s="13">
        <v>0.3</v>
      </c>
      <c r="P92" s="13">
        <v>0.1</v>
      </c>
      <c r="Q92" s="13">
        <v>0.1</v>
      </c>
      <c r="R92" s="13">
        <v>0.1</v>
      </c>
      <c r="S92" s="13">
        <v>0.1</v>
      </c>
      <c r="T92" s="13">
        <v>0.1</v>
      </c>
      <c r="U92" s="13">
        <v>0.05</v>
      </c>
      <c r="V92" s="13">
        <v>0.05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/>
      <c r="AC92" s="75">
        <f t="shared" si="34"/>
        <v>0.3</v>
      </c>
      <c r="AD92" s="46">
        <f t="shared" si="35"/>
        <v>0</v>
      </c>
      <c r="AE92" s="46">
        <f t="shared" si="36"/>
        <v>2.0000000000000004</v>
      </c>
      <c r="AF92" s="46"/>
      <c r="AH92" s="54"/>
    </row>
    <row r="93" spans="1:34" hidden="1" x14ac:dyDescent="0.2">
      <c r="A93" s="52"/>
      <c r="B93" s="52"/>
      <c r="C93" s="14" t="s">
        <v>2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0.05</v>
      </c>
      <c r="K93" s="15">
        <v>0.05</v>
      </c>
      <c r="L93" s="15">
        <v>0.05</v>
      </c>
      <c r="M93" s="15">
        <v>0.05</v>
      </c>
      <c r="N93" s="15">
        <v>0.05</v>
      </c>
      <c r="O93" s="15">
        <v>0.05</v>
      </c>
      <c r="P93" s="15">
        <v>0.05</v>
      </c>
      <c r="Q93" s="15">
        <v>0.05</v>
      </c>
      <c r="R93" s="15">
        <v>0.05</v>
      </c>
      <c r="S93" s="15">
        <v>0.05</v>
      </c>
      <c r="T93" s="15">
        <v>0.05</v>
      </c>
      <c r="U93" s="15">
        <v>0.05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3"/>
      <c r="AC93" s="106">
        <f t="shared" si="34"/>
        <v>0.05</v>
      </c>
      <c r="AD93" s="50">
        <f t="shared" si="35"/>
        <v>0</v>
      </c>
      <c r="AE93" s="50">
        <f t="shared" si="36"/>
        <v>0.6</v>
      </c>
      <c r="AF93" s="50"/>
      <c r="AH93" s="129"/>
    </row>
    <row r="94" spans="1:34" hidden="1" x14ac:dyDescent="0.2">
      <c r="A94" s="33" t="s">
        <v>50</v>
      </c>
      <c r="B94" s="33" t="s">
        <v>29</v>
      </c>
      <c r="C94" s="12" t="s">
        <v>82</v>
      </c>
      <c r="D94" s="13">
        <v>0.05</v>
      </c>
      <c r="E94" s="13">
        <v>0.05</v>
      </c>
      <c r="F94" s="13">
        <v>0.05</v>
      </c>
      <c r="G94" s="13">
        <v>0.05</v>
      </c>
      <c r="H94" s="13">
        <v>0.05</v>
      </c>
      <c r="I94" s="13">
        <v>0.1</v>
      </c>
      <c r="J94" s="13">
        <v>0.1</v>
      </c>
      <c r="K94" s="13">
        <v>0.3</v>
      </c>
      <c r="L94" s="13">
        <v>0.9</v>
      </c>
      <c r="M94" s="13">
        <v>0.9</v>
      </c>
      <c r="N94" s="13">
        <v>0.9</v>
      </c>
      <c r="O94" s="13">
        <v>0.9</v>
      </c>
      <c r="P94" s="13">
        <v>0.9</v>
      </c>
      <c r="Q94" s="13">
        <v>0.9</v>
      </c>
      <c r="R94" s="13">
        <v>0.9</v>
      </c>
      <c r="S94" s="13">
        <v>0.9</v>
      </c>
      <c r="T94" s="13">
        <v>0.9</v>
      </c>
      <c r="U94" s="13">
        <v>0.5</v>
      </c>
      <c r="V94" s="13">
        <v>0.3</v>
      </c>
      <c r="W94" s="13">
        <v>0.3</v>
      </c>
      <c r="X94" s="13">
        <v>0.2</v>
      </c>
      <c r="Y94" s="13">
        <v>0.2</v>
      </c>
      <c r="Z94" s="13">
        <v>0.1</v>
      </c>
      <c r="AA94" s="13">
        <v>0.05</v>
      </c>
      <c r="AB94" s="13"/>
      <c r="AC94" s="75">
        <f t="shared" si="34"/>
        <v>0.9</v>
      </c>
      <c r="AD94" s="46">
        <f t="shared" si="35"/>
        <v>0.05</v>
      </c>
      <c r="AE94" s="46">
        <f t="shared" si="36"/>
        <v>10.500000000000002</v>
      </c>
      <c r="AF94" s="39">
        <f>SUMPRODUCT(AE94:AE96,Notes!$C$49:$C$51)</f>
        <v>2855.5000000000005</v>
      </c>
      <c r="AH94" s="120"/>
    </row>
    <row r="95" spans="1:34" hidden="1" x14ac:dyDescent="0.2">
      <c r="A95" s="33"/>
      <c r="B95" s="33"/>
      <c r="C95" s="12" t="s">
        <v>1</v>
      </c>
      <c r="D95" s="13">
        <v>0.05</v>
      </c>
      <c r="E95" s="13">
        <v>0.05</v>
      </c>
      <c r="F95" s="13">
        <v>0.05</v>
      </c>
      <c r="G95" s="13">
        <v>0.05</v>
      </c>
      <c r="H95" s="13">
        <v>0.05</v>
      </c>
      <c r="I95" s="13">
        <v>0.05</v>
      </c>
      <c r="J95" s="13">
        <v>0.1</v>
      </c>
      <c r="K95" s="13">
        <v>0.1</v>
      </c>
      <c r="L95" s="13">
        <v>0.3</v>
      </c>
      <c r="M95" s="13">
        <v>0.3</v>
      </c>
      <c r="N95" s="13">
        <v>0.3</v>
      </c>
      <c r="O95" s="13">
        <v>0.3</v>
      </c>
      <c r="P95" s="13">
        <v>0.15</v>
      </c>
      <c r="Q95" s="13">
        <v>0.15</v>
      </c>
      <c r="R95" s="13">
        <v>0.15</v>
      </c>
      <c r="S95" s="13">
        <v>0.15</v>
      </c>
      <c r="T95" s="13">
        <v>0.15</v>
      </c>
      <c r="U95" s="13">
        <v>0.05</v>
      </c>
      <c r="V95" s="13">
        <v>0.05</v>
      </c>
      <c r="W95" s="13">
        <v>0.05</v>
      </c>
      <c r="X95" s="13">
        <v>0.05</v>
      </c>
      <c r="Y95" s="13">
        <v>0.05</v>
      </c>
      <c r="Z95" s="13">
        <v>0.05</v>
      </c>
      <c r="AA95" s="13">
        <v>0.05</v>
      </c>
      <c r="AB95" s="13"/>
      <c r="AC95" s="75">
        <f t="shared" si="34"/>
        <v>0.3</v>
      </c>
      <c r="AD95" s="46">
        <f t="shared" si="35"/>
        <v>0.05</v>
      </c>
      <c r="AE95" s="46">
        <f t="shared" si="36"/>
        <v>2.7999999999999985</v>
      </c>
      <c r="AF95" s="46"/>
      <c r="AH95" s="54"/>
    </row>
    <row r="96" spans="1:34" hidden="1" x14ac:dyDescent="0.2">
      <c r="A96" s="52"/>
      <c r="B96" s="52"/>
      <c r="C96" s="14" t="s">
        <v>2</v>
      </c>
      <c r="D96" s="15">
        <v>0.05</v>
      </c>
      <c r="E96" s="15">
        <v>0.05</v>
      </c>
      <c r="F96" s="15">
        <v>0.05</v>
      </c>
      <c r="G96" s="15">
        <v>0.05</v>
      </c>
      <c r="H96" s="15">
        <v>0.05</v>
      </c>
      <c r="I96" s="15">
        <v>0.05</v>
      </c>
      <c r="J96" s="15">
        <v>0.05</v>
      </c>
      <c r="K96" s="15">
        <v>0.05</v>
      </c>
      <c r="L96" s="15">
        <v>0.05</v>
      </c>
      <c r="M96" s="15">
        <v>0.05</v>
      </c>
      <c r="N96" s="15">
        <v>0.05</v>
      </c>
      <c r="O96" s="15">
        <v>0.05</v>
      </c>
      <c r="P96" s="15">
        <v>0.05</v>
      </c>
      <c r="Q96" s="15">
        <v>0.05</v>
      </c>
      <c r="R96" s="15">
        <v>0.05</v>
      </c>
      <c r="S96" s="15">
        <v>0.05</v>
      </c>
      <c r="T96" s="15">
        <v>0.05</v>
      </c>
      <c r="U96" s="15">
        <v>0.05</v>
      </c>
      <c r="V96" s="15">
        <v>0.05</v>
      </c>
      <c r="W96" s="15">
        <v>0.05</v>
      </c>
      <c r="X96" s="15">
        <v>0.05</v>
      </c>
      <c r="Y96" s="15">
        <v>0.05</v>
      </c>
      <c r="Z96" s="15">
        <v>0.05</v>
      </c>
      <c r="AA96" s="15">
        <v>0.05</v>
      </c>
      <c r="AB96" s="13"/>
      <c r="AC96" s="106">
        <f t="shared" si="34"/>
        <v>0.05</v>
      </c>
      <c r="AD96" s="50">
        <f t="shared" si="35"/>
        <v>0.05</v>
      </c>
      <c r="AE96" s="50">
        <f t="shared" si="36"/>
        <v>1.2000000000000004</v>
      </c>
      <c r="AF96" s="50"/>
      <c r="AH96" s="129"/>
    </row>
    <row r="97" spans="1:52" hidden="1" x14ac:dyDescent="0.2">
      <c r="A97" s="33" t="s">
        <v>83</v>
      </c>
      <c r="B97" s="33" t="s">
        <v>29</v>
      </c>
      <c r="C97" s="12" t="s">
        <v>82</v>
      </c>
      <c r="D97" s="13">
        <v>0.4</v>
      </c>
      <c r="E97" s="13">
        <v>0.4</v>
      </c>
      <c r="F97" s="13">
        <v>0.4</v>
      </c>
      <c r="G97" s="13">
        <v>0.4</v>
      </c>
      <c r="H97" s="13">
        <v>0.4</v>
      </c>
      <c r="I97" s="13">
        <v>0.4</v>
      </c>
      <c r="J97" s="13">
        <v>0.4</v>
      </c>
      <c r="K97" s="13">
        <v>0.4</v>
      </c>
      <c r="L97" s="13">
        <v>0.9</v>
      </c>
      <c r="M97" s="13">
        <v>0.9</v>
      </c>
      <c r="N97" s="13">
        <v>0.9</v>
      </c>
      <c r="O97" s="13">
        <v>0.9</v>
      </c>
      <c r="P97" s="13">
        <v>0.8</v>
      </c>
      <c r="Q97" s="13">
        <v>0.9</v>
      </c>
      <c r="R97" s="13">
        <v>0.9</v>
      </c>
      <c r="S97" s="13">
        <v>0.9</v>
      </c>
      <c r="T97" s="13">
        <v>0.9</v>
      </c>
      <c r="U97" s="13">
        <v>0.5</v>
      </c>
      <c r="V97" s="13">
        <v>0.4</v>
      </c>
      <c r="W97" s="13">
        <v>0.4</v>
      </c>
      <c r="X97" s="13">
        <v>0.4</v>
      </c>
      <c r="Y97" s="13">
        <v>0.4</v>
      </c>
      <c r="Z97" s="13">
        <v>0.4</v>
      </c>
      <c r="AA97" s="13">
        <v>0.4</v>
      </c>
      <c r="AB97" s="13"/>
      <c r="AC97" s="75">
        <f>MAX(D97:AA97)</f>
        <v>0.9</v>
      </c>
      <c r="AD97" s="46">
        <f>MIN(D97:AA97)</f>
        <v>0.4</v>
      </c>
      <c r="AE97" s="46">
        <f>SUM(D97:AA97)</f>
        <v>14.100000000000003</v>
      </c>
      <c r="AF97" s="39">
        <f>SUMPRODUCT(AE97:AE99,Notes!$C$49:$C$51)</f>
        <v>4424.9000000000005</v>
      </c>
      <c r="AH97" s="120"/>
    </row>
    <row r="98" spans="1:52" hidden="1" x14ac:dyDescent="0.2">
      <c r="A98" s="33"/>
      <c r="B98" s="33"/>
      <c r="C98" s="12" t="s">
        <v>1</v>
      </c>
      <c r="D98" s="13">
        <v>0.3</v>
      </c>
      <c r="E98" s="13">
        <v>0.3</v>
      </c>
      <c r="F98" s="13">
        <v>0.3</v>
      </c>
      <c r="G98" s="13">
        <v>0.3</v>
      </c>
      <c r="H98" s="13">
        <v>0.3</v>
      </c>
      <c r="I98" s="13">
        <v>0.3</v>
      </c>
      <c r="J98" s="13">
        <v>0.4</v>
      </c>
      <c r="K98" s="13">
        <v>0.4</v>
      </c>
      <c r="L98" s="13">
        <v>0.5</v>
      </c>
      <c r="M98" s="13">
        <v>0.5</v>
      </c>
      <c r="N98" s="13">
        <v>0.5</v>
      </c>
      <c r="O98" s="13">
        <v>0.5</v>
      </c>
      <c r="P98" s="13">
        <v>0.35</v>
      </c>
      <c r="Q98" s="13">
        <v>0.35</v>
      </c>
      <c r="R98" s="13">
        <v>0.35</v>
      </c>
      <c r="S98" s="13">
        <v>0.35</v>
      </c>
      <c r="T98" s="13">
        <v>0.35</v>
      </c>
      <c r="U98" s="13">
        <v>0.3</v>
      </c>
      <c r="V98" s="13">
        <v>0.3</v>
      </c>
      <c r="W98" s="13">
        <v>0.3</v>
      </c>
      <c r="X98" s="13">
        <v>0.3</v>
      </c>
      <c r="Y98" s="13">
        <v>0.3</v>
      </c>
      <c r="Z98" s="13">
        <v>0.3</v>
      </c>
      <c r="AA98" s="13">
        <v>0.3</v>
      </c>
      <c r="AB98" s="13"/>
      <c r="AC98" s="75">
        <f>MAX(D98:AA98)</f>
        <v>0.5</v>
      </c>
      <c r="AD98" s="46">
        <f>MIN(D98:AA98)</f>
        <v>0.3</v>
      </c>
      <c r="AE98" s="46">
        <f>SUM(D98:AA98)</f>
        <v>8.4499999999999975</v>
      </c>
      <c r="AF98" s="46"/>
      <c r="AH98" s="54"/>
    </row>
    <row r="99" spans="1:52" hidden="1" x14ac:dyDescent="0.2">
      <c r="A99" s="52"/>
      <c r="B99" s="52"/>
      <c r="C99" s="14" t="s">
        <v>2</v>
      </c>
      <c r="D99" s="15">
        <v>0.3</v>
      </c>
      <c r="E99" s="15">
        <v>0.3</v>
      </c>
      <c r="F99" s="15">
        <v>0.3</v>
      </c>
      <c r="G99" s="15">
        <v>0.3</v>
      </c>
      <c r="H99" s="15">
        <v>0.3</v>
      </c>
      <c r="I99" s="15">
        <v>0.3</v>
      </c>
      <c r="J99" s="15">
        <v>0.3</v>
      </c>
      <c r="K99" s="15">
        <v>0.3</v>
      </c>
      <c r="L99" s="15">
        <v>0.3</v>
      </c>
      <c r="M99" s="15">
        <v>0.3</v>
      </c>
      <c r="N99" s="15">
        <v>0.3</v>
      </c>
      <c r="O99" s="15">
        <v>0.3</v>
      </c>
      <c r="P99" s="15">
        <v>0.3</v>
      </c>
      <c r="Q99" s="15">
        <v>0.3</v>
      </c>
      <c r="R99" s="15">
        <v>0.3</v>
      </c>
      <c r="S99" s="15">
        <v>0.3</v>
      </c>
      <c r="T99" s="15">
        <v>0.3</v>
      </c>
      <c r="U99" s="15">
        <v>0.3</v>
      </c>
      <c r="V99" s="15">
        <v>0.3</v>
      </c>
      <c r="W99" s="15">
        <v>0.3</v>
      </c>
      <c r="X99" s="15">
        <v>0.3</v>
      </c>
      <c r="Y99" s="15">
        <v>0.3</v>
      </c>
      <c r="Z99" s="15">
        <v>0.3</v>
      </c>
      <c r="AA99" s="15">
        <v>0.3</v>
      </c>
      <c r="AB99" s="13"/>
      <c r="AC99" s="106">
        <f>MAX(D99:AA99)</f>
        <v>0.3</v>
      </c>
      <c r="AD99" s="50">
        <f>MIN(D99:AA99)</f>
        <v>0.3</v>
      </c>
      <c r="AE99" s="50">
        <f>SUM(D99:AA99)</f>
        <v>7.1999999999999975</v>
      </c>
      <c r="AF99" s="50"/>
      <c r="AH99" s="129"/>
    </row>
    <row r="100" spans="1:52" hidden="1" x14ac:dyDescent="0.2">
      <c r="A100" s="33" t="s">
        <v>35</v>
      </c>
      <c r="B100" s="33" t="s">
        <v>29</v>
      </c>
      <c r="C100" s="12" t="s">
        <v>82</v>
      </c>
      <c r="D100" s="13">
        <v>1</v>
      </c>
      <c r="E100" s="13">
        <v>1</v>
      </c>
      <c r="F100" s="13">
        <v>1</v>
      </c>
      <c r="G100" s="13">
        <v>1</v>
      </c>
      <c r="H100" s="13">
        <v>1</v>
      </c>
      <c r="I100" s="13">
        <v>1</v>
      </c>
      <c r="J100" s="13">
        <v>0.25</v>
      </c>
      <c r="K100" s="13">
        <v>0.25</v>
      </c>
      <c r="L100" s="13">
        <v>0.25</v>
      </c>
      <c r="M100" s="13">
        <v>0.25</v>
      </c>
      <c r="N100" s="13">
        <v>0.25</v>
      </c>
      <c r="O100" s="13">
        <v>0.25</v>
      </c>
      <c r="P100" s="13">
        <v>0.25</v>
      </c>
      <c r="Q100" s="13">
        <v>0.25</v>
      </c>
      <c r="R100" s="13">
        <v>0.25</v>
      </c>
      <c r="S100" s="13">
        <v>0.25</v>
      </c>
      <c r="T100" s="13">
        <v>0.25</v>
      </c>
      <c r="U100" s="13">
        <v>0.25</v>
      </c>
      <c r="V100" s="13">
        <v>0.25</v>
      </c>
      <c r="W100" s="13">
        <v>0.25</v>
      </c>
      <c r="X100" s="13">
        <v>0.25</v>
      </c>
      <c r="Y100" s="13">
        <v>0.25</v>
      </c>
      <c r="Z100" s="13">
        <v>1</v>
      </c>
      <c r="AA100" s="13">
        <v>1</v>
      </c>
      <c r="AB100" s="13"/>
      <c r="AC100" s="75">
        <f t="shared" ref="AC100:AC102" si="37">MAX(D100:AA100)</f>
        <v>1</v>
      </c>
      <c r="AD100" s="46">
        <f t="shared" ref="AD100:AD102" si="38">MIN(D100:AA100)</f>
        <v>0.25</v>
      </c>
      <c r="AE100" s="46">
        <f t="shared" ref="AE100:AE102" si="39">SUM(D100:AA100)</f>
        <v>12</v>
      </c>
      <c r="AF100" s="39">
        <f>SUMPRODUCT(AE100:AE102,Notes!$C$49:$C$51)</f>
        <v>5280</v>
      </c>
      <c r="AH100" s="120"/>
    </row>
    <row r="101" spans="1:52" hidden="1" x14ac:dyDescent="0.2">
      <c r="A101" s="33"/>
      <c r="B101" s="33"/>
      <c r="C101" s="12" t="s">
        <v>1</v>
      </c>
      <c r="D101" s="13">
        <v>1</v>
      </c>
      <c r="E101" s="13">
        <v>1</v>
      </c>
      <c r="F101" s="13">
        <v>1</v>
      </c>
      <c r="G101" s="13">
        <v>1</v>
      </c>
      <c r="H101" s="13">
        <v>1</v>
      </c>
      <c r="I101" s="13">
        <v>1</v>
      </c>
      <c r="J101" s="13">
        <v>0.25</v>
      </c>
      <c r="K101" s="13">
        <v>0.25</v>
      </c>
      <c r="L101" s="13">
        <v>0.25</v>
      </c>
      <c r="M101" s="13">
        <v>0.25</v>
      </c>
      <c r="N101" s="13">
        <v>0.25</v>
      </c>
      <c r="O101" s="13">
        <v>0.25</v>
      </c>
      <c r="P101" s="13">
        <v>0.25</v>
      </c>
      <c r="Q101" s="13">
        <v>0.25</v>
      </c>
      <c r="R101" s="13">
        <v>0.25</v>
      </c>
      <c r="S101" s="13">
        <v>0.25</v>
      </c>
      <c r="T101" s="13">
        <v>0.25</v>
      </c>
      <c r="U101" s="13">
        <v>0.25</v>
      </c>
      <c r="V101" s="13">
        <v>1</v>
      </c>
      <c r="W101" s="13">
        <v>1</v>
      </c>
      <c r="X101" s="13">
        <v>1</v>
      </c>
      <c r="Y101" s="13">
        <v>1</v>
      </c>
      <c r="Z101" s="13">
        <v>1</v>
      </c>
      <c r="AA101" s="13">
        <v>1</v>
      </c>
      <c r="AB101" s="13"/>
      <c r="AC101" s="75">
        <f t="shared" si="37"/>
        <v>1</v>
      </c>
      <c r="AD101" s="46">
        <f t="shared" si="38"/>
        <v>0.25</v>
      </c>
      <c r="AE101" s="46">
        <f t="shared" si="39"/>
        <v>15</v>
      </c>
      <c r="AF101" s="46"/>
      <c r="AH101" s="54"/>
    </row>
    <row r="102" spans="1:52" hidden="1" x14ac:dyDescent="0.2">
      <c r="A102" s="52"/>
      <c r="B102" s="52"/>
      <c r="C102" s="14" t="s">
        <v>2</v>
      </c>
      <c r="D102" s="15">
        <v>1</v>
      </c>
      <c r="E102" s="15">
        <v>1</v>
      </c>
      <c r="F102" s="15">
        <v>1</v>
      </c>
      <c r="G102" s="15">
        <v>1</v>
      </c>
      <c r="H102" s="15">
        <v>1</v>
      </c>
      <c r="I102" s="15">
        <v>1</v>
      </c>
      <c r="J102" s="15">
        <v>1</v>
      </c>
      <c r="K102" s="15">
        <v>1</v>
      </c>
      <c r="L102" s="15">
        <v>1</v>
      </c>
      <c r="M102" s="15">
        <v>1</v>
      </c>
      <c r="N102" s="15">
        <v>1</v>
      </c>
      <c r="O102" s="15">
        <v>1</v>
      </c>
      <c r="P102" s="15">
        <v>1</v>
      </c>
      <c r="Q102" s="15">
        <v>1</v>
      </c>
      <c r="R102" s="15">
        <v>1</v>
      </c>
      <c r="S102" s="15">
        <v>1</v>
      </c>
      <c r="T102" s="15">
        <v>1</v>
      </c>
      <c r="U102" s="15">
        <v>1</v>
      </c>
      <c r="V102" s="15">
        <v>1</v>
      </c>
      <c r="W102" s="15">
        <v>1</v>
      </c>
      <c r="X102" s="15">
        <v>1</v>
      </c>
      <c r="Y102" s="15">
        <v>1</v>
      </c>
      <c r="Z102" s="15">
        <v>1</v>
      </c>
      <c r="AA102" s="15">
        <v>1</v>
      </c>
      <c r="AB102" s="13"/>
      <c r="AC102" s="106">
        <f t="shared" si="37"/>
        <v>1</v>
      </c>
      <c r="AD102" s="50">
        <f t="shared" si="38"/>
        <v>1</v>
      </c>
      <c r="AE102" s="50">
        <f t="shared" si="39"/>
        <v>24</v>
      </c>
      <c r="AF102" s="50"/>
      <c r="AH102" s="129"/>
    </row>
    <row r="103" spans="1:52" hidden="1" x14ac:dyDescent="0.2">
      <c r="A103" s="33" t="s">
        <v>84</v>
      </c>
      <c r="B103" s="33" t="s">
        <v>36</v>
      </c>
      <c r="C103" s="12" t="s">
        <v>82</v>
      </c>
      <c r="D103" s="16">
        <v>80</v>
      </c>
      <c r="E103" s="16">
        <v>80</v>
      </c>
      <c r="F103" s="16">
        <v>80</v>
      </c>
      <c r="G103" s="16">
        <v>80</v>
      </c>
      <c r="H103" s="16">
        <v>80</v>
      </c>
      <c r="I103" s="16">
        <v>78</v>
      </c>
      <c r="J103" s="16">
        <v>77</v>
      </c>
      <c r="K103" s="16">
        <v>75</v>
      </c>
      <c r="L103" s="16">
        <v>75</v>
      </c>
      <c r="M103" s="16">
        <v>75</v>
      </c>
      <c r="N103" s="16">
        <v>75</v>
      </c>
      <c r="O103" s="16">
        <v>75</v>
      </c>
      <c r="P103" s="16">
        <v>75</v>
      </c>
      <c r="Q103" s="16">
        <v>75</v>
      </c>
      <c r="R103" s="16">
        <v>75</v>
      </c>
      <c r="S103" s="16">
        <v>75</v>
      </c>
      <c r="T103" s="16">
        <v>75</v>
      </c>
      <c r="U103" s="16">
        <v>75</v>
      </c>
      <c r="V103" s="16">
        <v>75</v>
      </c>
      <c r="W103" s="16">
        <v>75</v>
      </c>
      <c r="X103" s="16">
        <v>75</v>
      </c>
      <c r="Y103" s="16">
        <v>75</v>
      </c>
      <c r="Z103" s="16">
        <v>80</v>
      </c>
      <c r="AA103" s="16">
        <v>80</v>
      </c>
      <c r="AB103" s="16"/>
      <c r="AC103" s="76">
        <f t="shared" ref="AC103:AC108" si="40">MAX(D103:AA103)</f>
        <v>80</v>
      </c>
      <c r="AD103" s="42">
        <f t="shared" ref="AD103:AD108" si="41">MIN(D103:AA103)</f>
        <v>75</v>
      </c>
      <c r="AE103" s="43">
        <f t="shared" ref="AE103:AE108" si="42">AVERAGE(D103:AA103)</f>
        <v>76.666666666666671</v>
      </c>
    </row>
    <row r="104" spans="1:52" hidden="1" x14ac:dyDescent="0.2">
      <c r="A104" s="33"/>
      <c r="B104" s="33"/>
      <c r="C104" s="12" t="s">
        <v>1</v>
      </c>
      <c r="D104" s="16">
        <v>80</v>
      </c>
      <c r="E104" s="16">
        <v>80</v>
      </c>
      <c r="F104" s="16">
        <v>80</v>
      </c>
      <c r="G104" s="16">
        <v>80</v>
      </c>
      <c r="H104" s="16">
        <v>80</v>
      </c>
      <c r="I104" s="16">
        <v>78</v>
      </c>
      <c r="J104" s="16">
        <v>77</v>
      </c>
      <c r="K104" s="16">
        <v>75</v>
      </c>
      <c r="L104" s="16">
        <v>75</v>
      </c>
      <c r="M104" s="16">
        <v>75</v>
      </c>
      <c r="N104" s="16">
        <v>75</v>
      </c>
      <c r="O104" s="16">
        <v>75</v>
      </c>
      <c r="P104" s="16">
        <v>75</v>
      </c>
      <c r="Q104" s="16">
        <v>75</v>
      </c>
      <c r="R104" s="16">
        <v>75</v>
      </c>
      <c r="S104" s="16">
        <v>75</v>
      </c>
      <c r="T104" s="16">
        <v>75</v>
      </c>
      <c r="U104" s="16">
        <v>80</v>
      </c>
      <c r="V104" s="16">
        <v>80</v>
      </c>
      <c r="W104" s="16">
        <v>80</v>
      </c>
      <c r="X104" s="16">
        <v>80</v>
      </c>
      <c r="Y104" s="16">
        <v>80</v>
      </c>
      <c r="Z104" s="16">
        <v>80</v>
      </c>
      <c r="AA104" s="16">
        <v>80</v>
      </c>
      <c r="AB104" s="16"/>
      <c r="AC104" s="76">
        <f t="shared" si="40"/>
        <v>80</v>
      </c>
      <c r="AD104" s="42">
        <f t="shared" si="41"/>
        <v>75</v>
      </c>
      <c r="AE104" s="43">
        <f t="shared" si="42"/>
        <v>77.708333333333329</v>
      </c>
    </row>
    <row r="105" spans="1:52" hidden="1" x14ac:dyDescent="0.2">
      <c r="A105" s="52"/>
      <c r="B105" s="52"/>
      <c r="C105" s="14" t="s">
        <v>2</v>
      </c>
      <c r="D105" s="16">
        <v>80</v>
      </c>
      <c r="E105" s="16">
        <v>80</v>
      </c>
      <c r="F105" s="16">
        <v>80</v>
      </c>
      <c r="G105" s="16">
        <v>80</v>
      </c>
      <c r="H105" s="16">
        <v>80</v>
      </c>
      <c r="I105" s="16">
        <v>80</v>
      </c>
      <c r="J105" s="16">
        <v>80</v>
      </c>
      <c r="K105" s="16">
        <v>80</v>
      </c>
      <c r="L105" s="16">
        <v>80</v>
      </c>
      <c r="M105" s="16">
        <v>80</v>
      </c>
      <c r="N105" s="16">
        <v>80</v>
      </c>
      <c r="O105" s="16">
        <v>80</v>
      </c>
      <c r="P105" s="16">
        <v>80</v>
      </c>
      <c r="Q105" s="16">
        <v>80</v>
      </c>
      <c r="R105" s="16">
        <v>80</v>
      </c>
      <c r="S105" s="16">
        <v>80</v>
      </c>
      <c r="T105" s="16">
        <v>80</v>
      </c>
      <c r="U105" s="16">
        <v>80</v>
      </c>
      <c r="V105" s="16">
        <v>80</v>
      </c>
      <c r="W105" s="16">
        <v>80</v>
      </c>
      <c r="X105" s="16">
        <v>80</v>
      </c>
      <c r="Y105" s="16">
        <v>80</v>
      </c>
      <c r="Z105" s="16">
        <v>80</v>
      </c>
      <c r="AA105" s="16">
        <v>80</v>
      </c>
      <c r="AB105" s="16"/>
      <c r="AC105" s="109">
        <f t="shared" si="40"/>
        <v>80</v>
      </c>
      <c r="AD105" s="86">
        <f t="shared" si="41"/>
        <v>80</v>
      </c>
      <c r="AE105" s="110">
        <f t="shared" si="42"/>
        <v>80</v>
      </c>
      <c r="AF105" s="37"/>
      <c r="AH105" s="82"/>
    </row>
    <row r="106" spans="1:52" hidden="1" x14ac:dyDescent="0.2">
      <c r="A106" s="33" t="s">
        <v>85</v>
      </c>
      <c r="B106" s="33" t="s">
        <v>36</v>
      </c>
      <c r="C106" s="12" t="s">
        <v>82</v>
      </c>
      <c r="D106" s="16">
        <v>60</v>
      </c>
      <c r="E106" s="16">
        <v>60</v>
      </c>
      <c r="F106" s="16">
        <v>60</v>
      </c>
      <c r="G106" s="16">
        <v>60</v>
      </c>
      <c r="H106" s="16">
        <v>60</v>
      </c>
      <c r="I106" s="16">
        <v>64</v>
      </c>
      <c r="J106" s="16">
        <v>67</v>
      </c>
      <c r="K106" s="16">
        <v>70</v>
      </c>
      <c r="L106" s="16">
        <v>70</v>
      </c>
      <c r="M106" s="16">
        <v>70</v>
      </c>
      <c r="N106" s="16">
        <v>70</v>
      </c>
      <c r="O106" s="16">
        <v>70</v>
      </c>
      <c r="P106" s="16">
        <v>70</v>
      </c>
      <c r="Q106" s="16">
        <v>70</v>
      </c>
      <c r="R106" s="16">
        <v>70</v>
      </c>
      <c r="S106" s="16">
        <v>70</v>
      </c>
      <c r="T106" s="16">
        <v>70</v>
      </c>
      <c r="U106" s="16">
        <v>70</v>
      </c>
      <c r="V106" s="16">
        <v>70</v>
      </c>
      <c r="W106" s="16">
        <v>70</v>
      </c>
      <c r="X106" s="16">
        <v>70</v>
      </c>
      <c r="Y106" s="16">
        <v>70</v>
      </c>
      <c r="Z106" s="16">
        <v>60</v>
      </c>
      <c r="AA106" s="16">
        <v>60</v>
      </c>
      <c r="AB106" s="16"/>
      <c r="AC106" s="76">
        <f t="shared" si="40"/>
        <v>70</v>
      </c>
      <c r="AD106" s="42">
        <f t="shared" si="41"/>
        <v>60</v>
      </c>
      <c r="AE106" s="43">
        <f t="shared" si="42"/>
        <v>66.708333333333329</v>
      </c>
    </row>
    <row r="107" spans="1:52" hidden="1" x14ac:dyDescent="0.2">
      <c r="A107" s="33"/>
      <c r="B107" s="33"/>
      <c r="C107" s="12" t="s">
        <v>1</v>
      </c>
      <c r="D107" s="16">
        <v>60</v>
      </c>
      <c r="E107" s="16">
        <v>60</v>
      </c>
      <c r="F107" s="16">
        <v>60</v>
      </c>
      <c r="G107" s="16">
        <v>60</v>
      </c>
      <c r="H107" s="16">
        <v>60</v>
      </c>
      <c r="I107" s="16">
        <v>64</v>
      </c>
      <c r="J107" s="16">
        <v>67</v>
      </c>
      <c r="K107" s="16">
        <v>70</v>
      </c>
      <c r="L107" s="16">
        <v>70</v>
      </c>
      <c r="M107" s="16">
        <v>70</v>
      </c>
      <c r="N107" s="16">
        <v>70</v>
      </c>
      <c r="O107" s="16">
        <v>70</v>
      </c>
      <c r="P107" s="16">
        <v>70</v>
      </c>
      <c r="Q107" s="16">
        <v>70</v>
      </c>
      <c r="R107" s="16">
        <v>70</v>
      </c>
      <c r="S107" s="16">
        <v>70</v>
      </c>
      <c r="T107" s="16">
        <v>70</v>
      </c>
      <c r="U107" s="16">
        <v>60</v>
      </c>
      <c r="V107" s="16">
        <v>60</v>
      </c>
      <c r="W107" s="16">
        <v>60</v>
      </c>
      <c r="X107" s="16">
        <v>60</v>
      </c>
      <c r="Y107" s="16">
        <v>60</v>
      </c>
      <c r="Z107" s="16">
        <v>60</v>
      </c>
      <c r="AA107" s="16">
        <v>60</v>
      </c>
      <c r="AB107" s="16"/>
      <c r="AC107" s="76">
        <f t="shared" si="40"/>
        <v>70</v>
      </c>
      <c r="AD107" s="42">
        <f t="shared" si="41"/>
        <v>60</v>
      </c>
      <c r="AE107" s="43">
        <f t="shared" si="42"/>
        <v>64.625</v>
      </c>
    </row>
    <row r="108" spans="1:52" hidden="1" x14ac:dyDescent="0.2">
      <c r="A108" s="52"/>
      <c r="B108" s="52"/>
      <c r="C108" s="14" t="s">
        <v>2</v>
      </c>
      <c r="D108" s="16">
        <v>60</v>
      </c>
      <c r="E108" s="16">
        <v>60</v>
      </c>
      <c r="F108" s="16">
        <v>60</v>
      </c>
      <c r="G108" s="16">
        <v>60</v>
      </c>
      <c r="H108" s="16">
        <v>60</v>
      </c>
      <c r="I108" s="16">
        <v>60</v>
      </c>
      <c r="J108" s="16">
        <v>60</v>
      </c>
      <c r="K108" s="16">
        <v>60</v>
      </c>
      <c r="L108" s="16">
        <v>60</v>
      </c>
      <c r="M108" s="16">
        <v>60</v>
      </c>
      <c r="N108" s="16">
        <v>60</v>
      </c>
      <c r="O108" s="16">
        <v>60</v>
      </c>
      <c r="P108" s="16">
        <v>60</v>
      </c>
      <c r="Q108" s="16">
        <v>60</v>
      </c>
      <c r="R108" s="16">
        <v>60</v>
      </c>
      <c r="S108" s="16">
        <v>60</v>
      </c>
      <c r="T108" s="16">
        <v>60</v>
      </c>
      <c r="U108" s="16">
        <v>60</v>
      </c>
      <c r="V108" s="16">
        <v>60</v>
      </c>
      <c r="W108" s="16">
        <v>60</v>
      </c>
      <c r="X108" s="16">
        <v>60</v>
      </c>
      <c r="Y108" s="16">
        <v>60</v>
      </c>
      <c r="Z108" s="16">
        <v>60</v>
      </c>
      <c r="AA108" s="16">
        <v>60</v>
      </c>
      <c r="AB108" s="16"/>
      <c r="AC108" s="109">
        <f t="shared" si="40"/>
        <v>60</v>
      </c>
      <c r="AD108" s="86">
        <f t="shared" si="41"/>
        <v>60</v>
      </c>
      <c r="AE108" s="110">
        <f t="shared" si="42"/>
        <v>60</v>
      </c>
      <c r="AF108" s="37"/>
      <c r="AH108" s="82"/>
    </row>
    <row r="109" spans="1:52" hidden="1" x14ac:dyDescent="0.2"/>
    <row r="110" spans="1:52" hidden="1" x14ac:dyDescent="0.2">
      <c r="A110" s="44" t="s">
        <v>98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C110" s="37"/>
      <c r="AD110" s="37"/>
      <c r="AE110" s="37"/>
      <c r="AF110" s="37"/>
      <c r="AH110" s="82"/>
    </row>
    <row r="111" spans="1:52" hidden="1" x14ac:dyDescent="0.2">
      <c r="A111" s="32" t="s">
        <v>30</v>
      </c>
      <c r="B111" s="32" t="s">
        <v>29</v>
      </c>
      <c r="C111" s="45" t="s">
        <v>47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0.1</v>
      </c>
      <c r="K111" s="46">
        <v>0.2</v>
      </c>
      <c r="L111" s="46">
        <v>0.95</v>
      </c>
      <c r="M111" s="46">
        <v>0.95</v>
      </c>
      <c r="N111" s="46">
        <v>0.95</v>
      </c>
      <c r="O111" s="46">
        <v>0.95</v>
      </c>
      <c r="P111" s="46">
        <v>0.5</v>
      </c>
      <c r="Q111" s="46">
        <v>0.95</v>
      </c>
      <c r="R111" s="46">
        <v>0.95</v>
      </c>
      <c r="S111" s="46">
        <v>0.95</v>
      </c>
      <c r="T111" s="46">
        <v>0.95</v>
      </c>
      <c r="U111" s="46">
        <v>0.3</v>
      </c>
      <c r="V111" s="46">
        <v>0.1</v>
      </c>
      <c r="W111" s="46">
        <v>0.1</v>
      </c>
      <c r="X111" s="46">
        <v>0.1</v>
      </c>
      <c r="Y111" s="46">
        <v>0.1</v>
      </c>
      <c r="Z111" s="46">
        <v>0.05</v>
      </c>
      <c r="AA111" s="46">
        <v>0.05</v>
      </c>
      <c r="AB111" s="47"/>
      <c r="AC111" s="75">
        <f t="shared" ref="AC111:AC125" si="43">MAX(D111:AA111)</f>
        <v>0.95</v>
      </c>
      <c r="AD111" s="46">
        <f t="shared" ref="AD111:AD125" si="44">MIN(D111:AA111)</f>
        <v>0</v>
      </c>
      <c r="AE111" s="46">
        <f t="shared" ref="AE111:AE125" si="45">SUM(D111:AA111)</f>
        <v>9.2000000000000011</v>
      </c>
      <c r="AF111" s="39">
        <f>SUMPRODUCT(AE111:AE113,Notes!$C$49:$C$51)</f>
        <v>2450.4</v>
      </c>
      <c r="AH111" s="120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</row>
    <row r="112" spans="1:52" hidden="1" x14ac:dyDescent="0.2">
      <c r="C112" s="45" t="s">
        <v>48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0.1</v>
      </c>
      <c r="K112" s="46">
        <v>0.1</v>
      </c>
      <c r="L112" s="46">
        <v>0.3</v>
      </c>
      <c r="M112" s="46">
        <v>0.3</v>
      </c>
      <c r="N112" s="46">
        <v>0.3</v>
      </c>
      <c r="O112" s="46">
        <v>0.3</v>
      </c>
      <c r="P112" s="46">
        <v>0.1</v>
      </c>
      <c r="Q112" s="46">
        <v>0.1</v>
      </c>
      <c r="R112" s="46">
        <v>0.1</v>
      </c>
      <c r="S112" s="46">
        <v>0.1</v>
      </c>
      <c r="T112" s="46">
        <v>0.1</v>
      </c>
      <c r="U112" s="46">
        <v>0.05</v>
      </c>
      <c r="V112" s="46">
        <v>0.05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7"/>
      <c r="AC112" s="75">
        <f t="shared" si="43"/>
        <v>0.3</v>
      </c>
      <c r="AD112" s="46">
        <f t="shared" si="44"/>
        <v>0</v>
      </c>
      <c r="AE112" s="46">
        <f t="shared" si="45"/>
        <v>2.0000000000000004</v>
      </c>
      <c r="AF112" s="46"/>
      <c r="AH112" s="54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</row>
    <row r="113" spans="1:52" hidden="1" x14ac:dyDescent="0.2">
      <c r="A113" s="36"/>
      <c r="B113" s="36"/>
      <c r="C113" s="49" t="s">
        <v>49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0.05</v>
      </c>
      <c r="K113" s="50">
        <v>0.05</v>
      </c>
      <c r="L113" s="50">
        <v>0.05</v>
      </c>
      <c r="M113" s="50">
        <v>0.05</v>
      </c>
      <c r="N113" s="50">
        <v>0.05</v>
      </c>
      <c r="O113" s="50">
        <v>0.05</v>
      </c>
      <c r="P113" s="50">
        <v>0.05</v>
      </c>
      <c r="Q113" s="50">
        <v>0.05</v>
      </c>
      <c r="R113" s="50">
        <v>0.05</v>
      </c>
      <c r="S113" s="50">
        <v>0.05</v>
      </c>
      <c r="T113" s="50">
        <v>0.05</v>
      </c>
      <c r="U113" s="50">
        <v>0.05</v>
      </c>
      <c r="V113" s="50">
        <v>0</v>
      </c>
      <c r="W113" s="50">
        <v>0</v>
      </c>
      <c r="X113" s="50">
        <v>0</v>
      </c>
      <c r="Y113" s="50">
        <v>0</v>
      </c>
      <c r="Z113" s="50">
        <v>0</v>
      </c>
      <c r="AA113" s="50">
        <v>0</v>
      </c>
      <c r="AB113" s="47"/>
      <c r="AC113" s="106">
        <f t="shared" si="43"/>
        <v>0.05</v>
      </c>
      <c r="AD113" s="50">
        <f t="shared" si="44"/>
        <v>0</v>
      </c>
      <c r="AE113" s="50">
        <f t="shared" si="45"/>
        <v>0.6</v>
      </c>
      <c r="AF113" s="50"/>
      <c r="AH113" s="129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</row>
    <row r="114" spans="1:52" hidden="1" x14ac:dyDescent="0.2">
      <c r="A114" s="32" t="s">
        <v>52</v>
      </c>
      <c r="B114" s="32" t="s">
        <v>29</v>
      </c>
      <c r="C114" s="45" t="s">
        <v>47</v>
      </c>
      <c r="D114" s="46">
        <v>0.05</v>
      </c>
      <c r="E114" s="46">
        <v>0.05</v>
      </c>
      <c r="F114" s="46">
        <v>0.05</v>
      </c>
      <c r="G114" s="46">
        <v>0.05</v>
      </c>
      <c r="H114" s="46">
        <v>0.05</v>
      </c>
      <c r="I114" s="46">
        <v>0.1</v>
      </c>
      <c r="J114" s="46">
        <v>0.1</v>
      </c>
      <c r="K114" s="46">
        <v>0.3</v>
      </c>
      <c r="L114" s="46">
        <v>0.9</v>
      </c>
      <c r="M114" s="46">
        <v>0.9</v>
      </c>
      <c r="N114" s="46">
        <v>0.9</v>
      </c>
      <c r="O114" s="46">
        <v>0.9</v>
      </c>
      <c r="P114" s="46">
        <v>0.8</v>
      </c>
      <c r="Q114" s="46">
        <v>0.9</v>
      </c>
      <c r="R114" s="46">
        <v>0.9</v>
      </c>
      <c r="S114" s="46">
        <v>0.9</v>
      </c>
      <c r="T114" s="46">
        <v>0.9</v>
      </c>
      <c r="U114" s="46">
        <v>0.5</v>
      </c>
      <c r="V114" s="46">
        <v>0.3</v>
      </c>
      <c r="W114" s="46">
        <v>0.3</v>
      </c>
      <c r="X114" s="46">
        <v>0.2</v>
      </c>
      <c r="Y114" s="46">
        <v>0.2</v>
      </c>
      <c r="Z114" s="46">
        <v>0.1</v>
      </c>
      <c r="AA114" s="46">
        <v>0.05</v>
      </c>
      <c r="AB114" s="47"/>
      <c r="AC114" s="75">
        <f t="shared" si="43"/>
        <v>0.9</v>
      </c>
      <c r="AD114" s="46">
        <f t="shared" si="44"/>
        <v>0.05</v>
      </c>
      <c r="AE114" s="46">
        <f t="shared" si="45"/>
        <v>10.4</v>
      </c>
      <c r="AF114" s="39">
        <f>SUMPRODUCT(AE114:AE116,Notes!$C$49:$C$51)</f>
        <v>2830.4</v>
      </c>
      <c r="AH114" s="120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</row>
    <row r="115" spans="1:52" hidden="1" x14ac:dyDescent="0.2">
      <c r="C115" s="45" t="s">
        <v>48</v>
      </c>
      <c r="D115" s="46">
        <v>0.05</v>
      </c>
      <c r="E115" s="46">
        <v>0.05</v>
      </c>
      <c r="F115" s="46">
        <v>0.05</v>
      </c>
      <c r="G115" s="46">
        <v>0.05</v>
      </c>
      <c r="H115" s="46">
        <v>0.05</v>
      </c>
      <c r="I115" s="46">
        <v>0.05</v>
      </c>
      <c r="J115" s="46">
        <v>0.1</v>
      </c>
      <c r="K115" s="46">
        <v>0.1</v>
      </c>
      <c r="L115" s="46">
        <v>0.3</v>
      </c>
      <c r="M115" s="46">
        <v>0.3</v>
      </c>
      <c r="N115" s="46">
        <v>0.3</v>
      </c>
      <c r="O115" s="46">
        <v>0.3</v>
      </c>
      <c r="P115" s="46">
        <v>0.15</v>
      </c>
      <c r="Q115" s="46">
        <v>0.15</v>
      </c>
      <c r="R115" s="46">
        <v>0.15</v>
      </c>
      <c r="S115" s="46">
        <v>0.15</v>
      </c>
      <c r="T115" s="46">
        <v>0.15</v>
      </c>
      <c r="U115" s="46">
        <v>0.05</v>
      </c>
      <c r="V115" s="46">
        <v>0.05</v>
      </c>
      <c r="W115" s="46">
        <v>0.05</v>
      </c>
      <c r="X115" s="46">
        <v>0.05</v>
      </c>
      <c r="Y115" s="46">
        <v>0.05</v>
      </c>
      <c r="Z115" s="46">
        <v>0.05</v>
      </c>
      <c r="AA115" s="46">
        <v>0.05</v>
      </c>
      <c r="AB115" s="47"/>
      <c r="AC115" s="75">
        <f t="shared" si="43"/>
        <v>0.3</v>
      </c>
      <c r="AD115" s="46">
        <f t="shared" si="44"/>
        <v>0.05</v>
      </c>
      <c r="AE115" s="46">
        <f t="shared" si="45"/>
        <v>2.7999999999999985</v>
      </c>
      <c r="AF115" s="46"/>
      <c r="AH115" s="54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</row>
    <row r="116" spans="1:52" hidden="1" x14ac:dyDescent="0.2">
      <c r="A116" s="36"/>
      <c r="B116" s="36"/>
      <c r="C116" s="49" t="s">
        <v>49</v>
      </c>
      <c r="D116" s="50">
        <v>0.05</v>
      </c>
      <c r="E116" s="50">
        <v>0.05</v>
      </c>
      <c r="F116" s="50">
        <v>0.05</v>
      </c>
      <c r="G116" s="50">
        <v>0.05</v>
      </c>
      <c r="H116" s="50">
        <v>0.05</v>
      </c>
      <c r="I116" s="50">
        <v>0.05</v>
      </c>
      <c r="J116" s="50">
        <v>0.05</v>
      </c>
      <c r="K116" s="50">
        <v>0.05</v>
      </c>
      <c r="L116" s="50">
        <v>0.05</v>
      </c>
      <c r="M116" s="50">
        <v>0.05</v>
      </c>
      <c r="N116" s="50">
        <v>0.05</v>
      </c>
      <c r="O116" s="50">
        <v>0.05</v>
      </c>
      <c r="P116" s="50">
        <v>0.05</v>
      </c>
      <c r="Q116" s="50">
        <v>0.05</v>
      </c>
      <c r="R116" s="50">
        <v>0.05</v>
      </c>
      <c r="S116" s="50">
        <v>0.05</v>
      </c>
      <c r="T116" s="50">
        <v>0.05</v>
      </c>
      <c r="U116" s="50">
        <v>0.05</v>
      </c>
      <c r="V116" s="50">
        <v>0.05</v>
      </c>
      <c r="W116" s="50">
        <v>0.05</v>
      </c>
      <c r="X116" s="50">
        <v>0.05</v>
      </c>
      <c r="Y116" s="50">
        <v>0.05</v>
      </c>
      <c r="Z116" s="50">
        <v>0.05</v>
      </c>
      <c r="AA116" s="50">
        <v>0.05</v>
      </c>
      <c r="AB116" s="47"/>
      <c r="AC116" s="106">
        <f t="shared" si="43"/>
        <v>0.05</v>
      </c>
      <c r="AD116" s="50">
        <f t="shared" si="44"/>
        <v>0.05</v>
      </c>
      <c r="AE116" s="50">
        <f t="shared" si="45"/>
        <v>1.2000000000000004</v>
      </c>
      <c r="AF116" s="50"/>
      <c r="AH116" s="129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</row>
    <row r="117" spans="1:52" hidden="1" x14ac:dyDescent="0.2">
      <c r="A117" s="32" t="s">
        <v>51</v>
      </c>
      <c r="B117" s="32" t="s">
        <v>56</v>
      </c>
      <c r="C117" s="45" t="s">
        <v>47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1</v>
      </c>
      <c r="K117" s="46">
        <v>1</v>
      </c>
      <c r="L117" s="46">
        <v>1</v>
      </c>
      <c r="M117" s="46">
        <v>1</v>
      </c>
      <c r="N117" s="46">
        <v>1</v>
      </c>
      <c r="O117" s="46">
        <v>1</v>
      </c>
      <c r="P117" s="46">
        <v>1</v>
      </c>
      <c r="Q117" s="46">
        <v>1</v>
      </c>
      <c r="R117" s="46">
        <v>1</v>
      </c>
      <c r="S117" s="46">
        <v>1</v>
      </c>
      <c r="T117" s="46">
        <v>1</v>
      </c>
      <c r="U117" s="46">
        <v>1</v>
      </c>
      <c r="V117" s="46">
        <v>1</v>
      </c>
      <c r="W117" s="46">
        <v>1</v>
      </c>
      <c r="X117" s="46">
        <v>1</v>
      </c>
      <c r="Y117" s="46">
        <v>1</v>
      </c>
      <c r="Z117" s="46">
        <v>0</v>
      </c>
      <c r="AA117" s="46">
        <v>0</v>
      </c>
      <c r="AB117" s="47"/>
      <c r="AC117" s="75">
        <f t="shared" si="43"/>
        <v>1</v>
      </c>
      <c r="AD117" s="46">
        <f t="shared" si="44"/>
        <v>0</v>
      </c>
      <c r="AE117" s="46">
        <f t="shared" si="45"/>
        <v>16</v>
      </c>
      <c r="AF117" s="39">
        <f>SUMPRODUCT(AE117:AE119,Notes!$C$49:$C$51)</f>
        <v>4640</v>
      </c>
      <c r="AH117" s="120"/>
    </row>
    <row r="118" spans="1:52" hidden="1" x14ac:dyDescent="0.2">
      <c r="C118" s="45" t="s">
        <v>48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1</v>
      </c>
      <c r="K118" s="46">
        <v>1</v>
      </c>
      <c r="L118" s="46">
        <v>1</v>
      </c>
      <c r="M118" s="46">
        <v>1</v>
      </c>
      <c r="N118" s="46">
        <v>1</v>
      </c>
      <c r="O118" s="46">
        <v>1</v>
      </c>
      <c r="P118" s="46">
        <v>1</v>
      </c>
      <c r="Q118" s="46">
        <v>1</v>
      </c>
      <c r="R118" s="46">
        <v>1</v>
      </c>
      <c r="S118" s="46">
        <v>1</v>
      </c>
      <c r="T118" s="46">
        <v>1</v>
      </c>
      <c r="U118" s="46">
        <v>1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7"/>
      <c r="AC118" s="75">
        <f t="shared" si="43"/>
        <v>1</v>
      </c>
      <c r="AD118" s="46">
        <f t="shared" si="44"/>
        <v>0</v>
      </c>
      <c r="AE118" s="46">
        <f t="shared" si="45"/>
        <v>12</v>
      </c>
      <c r="AF118" s="46"/>
      <c r="AH118" s="54"/>
    </row>
    <row r="119" spans="1:52" hidden="1" x14ac:dyDescent="0.2">
      <c r="A119" s="36"/>
      <c r="B119" s="36"/>
      <c r="C119" s="49" t="s">
        <v>49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0</v>
      </c>
      <c r="Z119" s="50">
        <v>0</v>
      </c>
      <c r="AA119" s="50">
        <v>0</v>
      </c>
      <c r="AB119" s="47"/>
      <c r="AC119" s="106">
        <f t="shared" si="43"/>
        <v>0</v>
      </c>
      <c r="AD119" s="50">
        <f t="shared" si="44"/>
        <v>0</v>
      </c>
      <c r="AE119" s="50">
        <f t="shared" si="45"/>
        <v>0</v>
      </c>
      <c r="AF119" s="50"/>
      <c r="AH119" s="129"/>
    </row>
    <row r="120" spans="1:52" hidden="1" x14ac:dyDescent="0.2">
      <c r="A120" s="32" t="s">
        <v>53</v>
      </c>
      <c r="B120" s="32" t="s">
        <v>29</v>
      </c>
      <c r="C120" s="45" t="s">
        <v>47</v>
      </c>
      <c r="D120" s="46">
        <v>0.05</v>
      </c>
      <c r="E120" s="46">
        <v>0.05</v>
      </c>
      <c r="F120" s="46">
        <v>0.05</v>
      </c>
      <c r="G120" s="46">
        <v>0.05</v>
      </c>
      <c r="H120" s="46">
        <v>0.05</v>
      </c>
      <c r="I120" s="46">
        <v>0.08</v>
      </c>
      <c r="J120" s="46">
        <v>7.0000000000000007E-2</v>
      </c>
      <c r="K120" s="46">
        <v>0.19</v>
      </c>
      <c r="L120" s="46">
        <v>0.35</v>
      </c>
      <c r="M120" s="46">
        <v>0.38</v>
      </c>
      <c r="N120" s="46">
        <v>0.39</v>
      </c>
      <c r="O120" s="46">
        <v>0.47</v>
      </c>
      <c r="P120" s="46">
        <v>0.56999999999999995</v>
      </c>
      <c r="Q120" s="46">
        <v>0.54</v>
      </c>
      <c r="R120" s="46">
        <v>0.34</v>
      </c>
      <c r="S120" s="46">
        <v>0.33</v>
      </c>
      <c r="T120" s="46">
        <v>0.44</v>
      </c>
      <c r="U120" s="46">
        <v>0.26</v>
      </c>
      <c r="V120" s="46">
        <v>0.21</v>
      </c>
      <c r="W120" s="46">
        <v>0.15</v>
      </c>
      <c r="X120" s="46">
        <v>0.17</v>
      </c>
      <c r="Y120" s="46">
        <v>0.08</v>
      </c>
      <c r="Z120" s="46">
        <v>0.05</v>
      </c>
      <c r="AA120" s="46">
        <v>0.05</v>
      </c>
      <c r="AB120" s="47"/>
      <c r="AC120" s="75">
        <f t="shared" si="43"/>
        <v>0.56999999999999995</v>
      </c>
      <c r="AD120" s="46">
        <f t="shared" si="44"/>
        <v>0.05</v>
      </c>
      <c r="AE120" s="46">
        <f t="shared" si="45"/>
        <v>5.3699999999999992</v>
      </c>
      <c r="AF120" s="39">
        <f>SUMPRODUCT(AE120:AE122,Notes!$C$49:$C$51)</f>
        <v>1551.0499999999997</v>
      </c>
      <c r="AH120" s="120"/>
    </row>
    <row r="121" spans="1:52" hidden="1" x14ac:dyDescent="0.2">
      <c r="C121" s="45" t="s">
        <v>48</v>
      </c>
      <c r="D121" s="46">
        <v>0.05</v>
      </c>
      <c r="E121" s="46">
        <v>0.05</v>
      </c>
      <c r="F121" s="46">
        <v>0.05</v>
      </c>
      <c r="G121" s="46">
        <v>0.05</v>
      </c>
      <c r="H121" s="46">
        <v>0.05</v>
      </c>
      <c r="I121" s="46">
        <v>0.08</v>
      </c>
      <c r="J121" s="46">
        <v>7.0000000000000007E-2</v>
      </c>
      <c r="K121" s="46">
        <v>0.11</v>
      </c>
      <c r="L121" s="46">
        <v>0.15</v>
      </c>
      <c r="M121" s="46">
        <v>0.21</v>
      </c>
      <c r="N121" s="46">
        <v>0.19</v>
      </c>
      <c r="O121" s="46">
        <v>0.23</v>
      </c>
      <c r="P121" s="46">
        <v>0.2</v>
      </c>
      <c r="Q121" s="46">
        <v>0.19</v>
      </c>
      <c r="R121" s="46">
        <v>0.15</v>
      </c>
      <c r="S121" s="46">
        <v>0.12</v>
      </c>
      <c r="T121" s="46">
        <v>0.14000000000000001</v>
      </c>
      <c r="U121" s="46">
        <v>7.0000000000000007E-2</v>
      </c>
      <c r="V121" s="46">
        <v>7.0000000000000007E-2</v>
      </c>
      <c r="W121" s="46">
        <v>7.0000000000000007E-2</v>
      </c>
      <c r="X121" s="46">
        <v>7.0000000000000007E-2</v>
      </c>
      <c r="Y121" s="46">
        <v>0.09</v>
      </c>
      <c r="Z121" s="46">
        <v>0.05</v>
      </c>
      <c r="AA121" s="46">
        <v>0.05</v>
      </c>
      <c r="AB121" s="47"/>
      <c r="AC121" s="75">
        <f t="shared" si="43"/>
        <v>0.23</v>
      </c>
      <c r="AD121" s="46">
        <f t="shared" si="44"/>
        <v>0.05</v>
      </c>
      <c r="AE121" s="46">
        <f t="shared" si="45"/>
        <v>2.5599999999999987</v>
      </c>
      <c r="AF121" s="46"/>
      <c r="AH121" s="54"/>
    </row>
    <row r="122" spans="1:52" hidden="1" x14ac:dyDescent="0.2">
      <c r="A122" s="36"/>
      <c r="B122" s="36"/>
      <c r="C122" s="49" t="s">
        <v>49</v>
      </c>
      <c r="D122" s="50">
        <v>0.04</v>
      </c>
      <c r="E122" s="50">
        <v>0.04</v>
      </c>
      <c r="F122" s="50">
        <v>0.04</v>
      </c>
      <c r="G122" s="50">
        <v>0.04</v>
      </c>
      <c r="H122" s="50">
        <v>0.04</v>
      </c>
      <c r="I122" s="50">
        <v>7.0000000000000007E-2</v>
      </c>
      <c r="J122" s="50">
        <v>0.04</v>
      </c>
      <c r="K122" s="50">
        <v>0.04</v>
      </c>
      <c r="L122" s="50">
        <v>0.04</v>
      </c>
      <c r="M122" s="50">
        <v>0.04</v>
      </c>
      <c r="N122" s="50">
        <v>0.04</v>
      </c>
      <c r="O122" s="50">
        <v>0.06</v>
      </c>
      <c r="P122" s="50">
        <v>0.06</v>
      </c>
      <c r="Q122" s="50">
        <v>0.09</v>
      </c>
      <c r="R122" s="50">
        <v>0.06</v>
      </c>
      <c r="S122" s="50">
        <v>0.04</v>
      </c>
      <c r="T122" s="50">
        <v>0.04</v>
      </c>
      <c r="U122" s="50">
        <v>0.04</v>
      </c>
      <c r="V122" s="50">
        <v>0.04</v>
      </c>
      <c r="W122" s="50">
        <v>0.04</v>
      </c>
      <c r="X122" s="50">
        <v>0.04</v>
      </c>
      <c r="Y122" s="50">
        <v>7.0000000000000007E-2</v>
      </c>
      <c r="Z122" s="50">
        <v>0.04</v>
      </c>
      <c r="AA122" s="50">
        <v>0.04</v>
      </c>
      <c r="AB122" s="47"/>
      <c r="AC122" s="106">
        <f t="shared" si="43"/>
        <v>0.09</v>
      </c>
      <c r="AD122" s="50">
        <f t="shared" si="44"/>
        <v>0.04</v>
      </c>
      <c r="AE122" s="50">
        <f t="shared" si="45"/>
        <v>1.1300000000000001</v>
      </c>
      <c r="AF122" s="50"/>
      <c r="AH122" s="129"/>
    </row>
    <row r="123" spans="1:52" hidden="1" x14ac:dyDescent="0.2">
      <c r="A123" s="32" t="s">
        <v>54</v>
      </c>
      <c r="B123" s="32" t="s">
        <v>29</v>
      </c>
      <c r="C123" s="45" t="s">
        <v>47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0.35</v>
      </c>
      <c r="L123" s="46">
        <v>0.69</v>
      </c>
      <c r="M123" s="46">
        <v>0.43</v>
      </c>
      <c r="N123" s="46">
        <v>0.37</v>
      </c>
      <c r="O123" s="46">
        <v>0.43</v>
      </c>
      <c r="P123" s="46">
        <v>0.57999999999999996</v>
      </c>
      <c r="Q123" s="46">
        <v>0.48</v>
      </c>
      <c r="R123" s="46">
        <v>0.37</v>
      </c>
      <c r="S123" s="46">
        <v>0.37</v>
      </c>
      <c r="T123" s="46">
        <v>0.46</v>
      </c>
      <c r="U123" s="46">
        <v>0.62</v>
      </c>
      <c r="V123" s="46">
        <v>0.2</v>
      </c>
      <c r="W123" s="46">
        <v>0.12</v>
      </c>
      <c r="X123" s="46">
        <v>0.04</v>
      </c>
      <c r="Y123" s="46">
        <v>0.04</v>
      </c>
      <c r="Z123" s="46">
        <v>0</v>
      </c>
      <c r="AA123" s="46">
        <v>0</v>
      </c>
      <c r="AB123" s="47"/>
      <c r="AC123" s="75">
        <f t="shared" si="43"/>
        <v>0.69</v>
      </c>
      <c r="AD123" s="46">
        <f t="shared" si="44"/>
        <v>0</v>
      </c>
      <c r="AE123" s="46">
        <f t="shared" si="45"/>
        <v>5.5500000000000007</v>
      </c>
      <c r="AF123" s="39">
        <f>SUMPRODUCT(AE123:AE125,Notes!$C$49:$C$51)</f>
        <v>1471.5700000000002</v>
      </c>
      <c r="AH123" s="120"/>
    </row>
    <row r="124" spans="1:52" hidden="1" x14ac:dyDescent="0.2">
      <c r="C124" s="45" t="s">
        <v>48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0.16</v>
      </c>
      <c r="L124" s="46">
        <v>0.14000000000000001</v>
      </c>
      <c r="M124" s="46">
        <v>0.21</v>
      </c>
      <c r="N124" s="46">
        <v>0.18</v>
      </c>
      <c r="O124" s="46">
        <v>0.25</v>
      </c>
      <c r="P124" s="46">
        <v>0.21</v>
      </c>
      <c r="Q124" s="46">
        <v>0.13</v>
      </c>
      <c r="R124" s="46">
        <v>0.08</v>
      </c>
      <c r="S124" s="46">
        <v>0.04</v>
      </c>
      <c r="T124" s="46">
        <v>0.05</v>
      </c>
      <c r="U124" s="46">
        <v>0.06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7"/>
      <c r="AC124" s="75">
        <f t="shared" si="43"/>
        <v>0.25</v>
      </c>
      <c r="AD124" s="46">
        <f t="shared" si="44"/>
        <v>0</v>
      </c>
      <c r="AE124" s="46">
        <f t="shared" si="45"/>
        <v>1.51</v>
      </c>
      <c r="AF124" s="46"/>
      <c r="AH124" s="54"/>
    </row>
    <row r="125" spans="1:52" hidden="1" x14ac:dyDescent="0.2">
      <c r="A125" s="36"/>
      <c r="B125" s="36"/>
      <c r="C125" s="49" t="s">
        <v>49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  <c r="V125" s="50">
        <v>0</v>
      </c>
      <c r="W125" s="50">
        <v>0</v>
      </c>
      <c r="X125" s="50">
        <v>0</v>
      </c>
      <c r="Y125" s="50">
        <v>0</v>
      </c>
      <c r="Z125" s="50">
        <v>0</v>
      </c>
      <c r="AA125" s="50">
        <v>0</v>
      </c>
      <c r="AB125" s="47"/>
      <c r="AC125" s="106">
        <f t="shared" si="43"/>
        <v>0</v>
      </c>
      <c r="AD125" s="50">
        <f t="shared" si="44"/>
        <v>0</v>
      </c>
      <c r="AE125" s="50">
        <f t="shared" si="45"/>
        <v>0</v>
      </c>
      <c r="AF125" s="50"/>
      <c r="AH125" s="129"/>
    </row>
  </sheetData>
  <conditionalFormatting sqref="D111:AA116">
    <cfRule type="expression" dxfId="48" priority="8">
      <formula>D50=D111</formula>
    </cfRule>
  </conditionalFormatting>
  <conditionalFormatting sqref="D117:AA119">
    <cfRule type="expression" dxfId="47" priority="7">
      <formula>D62=D117</formula>
    </cfRule>
  </conditionalFormatting>
  <conditionalFormatting sqref="D91:AA99">
    <cfRule type="expression" dxfId="46" priority="5">
      <formula>D50=D91</formula>
    </cfRule>
  </conditionalFormatting>
  <conditionalFormatting sqref="D100:AA102">
    <cfRule type="expression" dxfId="45" priority="10">
      <formula>D100=D59</formula>
    </cfRule>
  </conditionalFormatting>
  <conditionalFormatting sqref="D103:AA108">
    <cfRule type="expression" dxfId="44" priority="11">
      <formula>D103=D65</formula>
    </cfRule>
  </conditionalFormatting>
  <conditionalFormatting sqref="D120:AA122">
    <cfRule type="expression" dxfId="43" priority="13">
      <formula>D71=D120</formula>
    </cfRule>
  </conditionalFormatting>
  <conditionalFormatting sqref="D123:AA125">
    <cfRule type="expression" dxfId="42" priority="14">
      <formula>D83=D123</formula>
    </cfRule>
  </conditionalFormatting>
  <pageMargins left="0.25" right="0.25" top="0.75" bottom="0.75" header="0.3" footer="0.3"/>
  <pageSetup scale="73" fitToHeight="0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5"/>
  <sheetViews>
    <sheetView zoomScale="80" zoomScaleNormal="80" workbookViewId="0"/>
  </sheetViews>
  <sheetFormatPr defaultRowHeight="12.75" x14ac:dyDescent="0.2"/>
  <cols>
    <col min="1" max="1" width="22" style="32" customWidth="1"/>
    <col min="2" max="2" width="12.7109375" style="32" customWidth="1"/>
    <col min="3" max="3" width="9.140625" style="32"/>
    <col min="4" max="27" width="5.7109375" style="32" customWidth="1"/>
    <col min="28" max="28" width="4.7109375" style="32" customWidth="1"/>
    <col min="29" max="31" width="6.7109375" style="48" customWidth="1"/>
    <col min="32" max="32" width="7.28515625" style="48" customWidth="1"/>
    <col min="33" max="33" width="3.7109375" style="32" customWidth="1"/>
    <col min="34" max="34" width="31.42578125" style="32" customWidth="1"/>
    <col min="35" max="35" width="4.7109375" style="32" customWidth="1"/>
    <col min="36" max="36" width="16.42578125" style="32" customWidth="1"/>
    <col min="37" max="16384" width="9.140625" style="32"/>
  </cols>
  <sheetData>
    <row r="1" spans="1:36" ht="18" x14ac:dyDescent="0.25">
      <c r="A1" s="150" t="s">
        <v>286</v>
      </c>
      <c r="C1" s="40"/>
      <c r="AH1" s="35"/>
    </row>
    <row r="2" spans="1:36" x14ac:dyDescent="0.2">
      <c r="A2" s="149" t="s">
        <v>287</v>
      </c>
      <c r="C2" s="40"/>
      <c r="AH2" s="35"/>
    </row>
    <row r="3" spans="1:36" x14ac:dyDescent="0.2">
      <c r="C3" s="40"/>
      <c r="AH3" s="35"/>
    </row>
    <row r="4" spans="1:36" x14ac:dyDescent="0.2">
      <c r="A4" s="31" t="s">
        <v>228</v>
      </c>
      <c r="C4" s="40"/>
      <c r="N4" s="32" t="s">
        <v>162</v>
      </c>
      <c r="AH4" s="35"/>
    </row>
    <row r="5" spans="1:36" s="92" customFormat="1" ht="15" x14ac:dyDescent="0.25">
      <c r="A5" s="21" t="s">
        <v>3</v>
      </c>
      <c r="B5" s="21" t="s">
        <v>103</v>
      </c>
      <c r="C5" s="22" t="s">
        <v>104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3" t="s">
        <v>72</v>
      </c>
      <c r="T5" s="23" t="s">
        <v>73</v>
      </c>
      <c r="U5" s="23" t="s">
        <v>74</v>
      </c>
      <c r="V5" s="23" t="s">
        <v>75</v>
      </c>
      <c r="W5" s="23" t="s">
        <v>76</v>
      </c>
      <c r="X5" s="23" t="s">
        <v>77</v>
      </c>
      <c r="Y5" s="23" t="s">
        <v>78</v>
      </c>
      <c r="Z5" s="23" t="s">
        <v>79</v>
      </c>
      <c r="AA5" s="23" t="s">
        <v>80</v>
      </c>
      <c r="AB5" s="112"/>
      <c r="AC5" s="64" t="s">
        <v>43</v>
      </c>
      <c r="AD5" s="37" t="s">
        <v>44</v>
      </c>
      <c r="AE5" s="64" t="s">
        <v>95</v>
      </c>
      <c r="AF5" s="37" t="s">
        <v>97</v>
      </c>
      <c r="AH5" s="61" t="s">
        <v>158</v>
      </c>
      <c r="AJ5" s="28" t="s">
        <v>176</v>
      </c>
    </row>
    <row r="6" spans="1:36" x14ac:dyDescent="0.2">
      <c r="A6" s="68" t="s">
        <v>30</v>
      </c>
      <c r="B6" s="68" t="s">
        <v>29</v>
      </c>
      <c r="C6" s="78" t="s">
        <v>0</v>
      </c>
      <c r="D6" s="70">
        <f t="shared" ref="D6:AA6" si="0">D91</f>
        <v>0</v>
      </c>
      <c r="E6" s="70">
        <f t="shared" si="0"/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</v>
      </c>
      <c r="M6" s="70">
        <f t="shared" si="0"/>
        <v>0</v>
      </c>
      <c r="N6" s="70">
        <f t="shared" si="0"/>
        <v>0</v>
      </c>
      <c r="O6" s="70">
        <f t="shared" si="0"/>
        <v>0</v>
      </c>
      <c r="P6" s="70">
        <f t="shared" si="0"/>
        <v>0</v>
      </c>
      <c r="Q6" s="70">
        <f t="shared" si="0"/>
        <v>0</v>
      </c>
      <c r="R6" s="70">
        <f t="shared" si="0"/>
        <v>0</v>
      </c>
      <c r="S6" s="70">
        <f t="shared" si="0"/>
        <v>0</v>
      </c>
      <c r="T6" s="70">
        <f t="shared" si="0"/>
        <v>0</v>
      </c>
      <c r="U6" s="70">
        <f t="shared" si="0"/>
        <v>0</v>
      </c>
      <c r="V6" s="70">
        <f t="shared" si="0"/>
        <v>0</v>
      </c>
      <c r="W6" s="70">
        <f t="shared" si="0"/>
        <v>0</v>
      </c>
      <c r="X6" s="70">
        <f t="shared" si="0"/>
        <v>0</v>
      </c>
      <c r="Y6" s="70">
        <f t="shared" si="0"/>
        <v>0</v>
      </c>
      <c r="Z6" s="70">
        <f t="shared" si="0"/>
        <v>0</v>
      </c>
      <c r="AA6" s="70">
        <f t="shared" si="0"/>
        <v>0</v>
      </c>
      <c r="AC6" s="113">
        <f t="shared" ref="AC6:AC20" si="1">MAX(D6:AA6)</f>
        <v>0</v>
      </c>
      <c r="AD6" s="114">
        <f t="shared" ref="AD6:AD20" si="2">MIN(D6:AA6)</f>
        <v>0</v>
      </c>
      <c r="AE6" s="114">
        <f t="shared" ref="AE6:AE20" si="3">SUM(D6:AA6)</f>
        <v>0</v>
      </c>
      <c r="AF6" s="71">
        <f>SUMPRODUCT(AE6:AE8,Notes!$C$49:$C$51)</f>
        <v>0</v>
      </c>
      <c r="AH6" s="122" t="s">
        <v>159</v>
      </c>
      <c r="AJ6" s="32" t="s">
        <v>183</v>
      </c>
    </row>
    <row r="7" spans="1:36" x14ac:dyDescent="0.2">
      <c r="A7" s="68"/>
      <c r="B7" s="68"/>
      <c r="C7" s="78" t="s">
        <v>1</v>
      </c>
      <c r="D7" s="70">
        <f t="shared" ref="D7:AA7" si="4">D92</f>
        <v>0</v>
      </c>
      <c r="E7" s="70">
        <f t="shared" si="4"/>
        <v>0</v>
      </c>
      <c r="F7" s="70">
        <f t="shared" si="4"/>
        <v>0</v>
      </c>
      <c r="G7" s="70">
        <f t="shared" si="4"/>
        <v>0</v>
      </c>
      <c r="H7" s="70">
        <f t="shared" si="4"/>
        <v>0</v>
      </c>
      <c r="I7" s="70">
        <f t="shared" si="4"/>
        <v>0</v>
      </c>
      <c r="J7" s="70">
        <f t="shared" si="4"/>
        <v>0</v>
      </c>
      <c r="K7" s="70">
        <f t="shared" si="4"/>
        <v>0</v>
      </c>
      <c r="L7" s="70">
        <f t="shared" si="4"/>
        <v>0</v>
      </c>
      <c r="M7" s="70">
        <f t="shared" si="4"/>
        <v>0</v>
      </c>
      <c r="N7" s="70">
        <f t="shared" si="4"/>
        <v>0</v>
      </c>
      <c r="O7" s="70">
        <f t="shared" si="4"/>
        <v>0</v>
      </c>
      <c r="P7" s="70">
        <f t="shared" si="4"/>
        <v>0</v>
      </c>
      <c r="Q7" s="70">
        <f t="shared" si="4"/>
        <v>0</v>
      </c>
      <c r="R7" s="70">
        <f t="shared" si="4"/>
        <v>0</v>
      </c>
      <c r="S7" s="70">
        <f t="shared" si="4"/>
        <v>0</v>
      </c>
      <c r="T7" s="70">
        <f t="shared" si="4"/>
        <v>0</v>
      </c>
      <c r="U7" s="70">
        <f t="shared" si="4"/>
        <v>0</v>
      </c>
      <c r="V7" s="70">
        <f t="shared" si="4"/>
        <v>0</v>
      </c>
      <c r="W7" s="70">
        <f t="shared" si="4"/>
        <v>0</v>
      </c>
      <c r="X7" s="70">
        <f t="shared" si="4"/>
        <v>0</v>
      </c>
      <c r="Y7" s="70">
        <f t="shared" si="4"/>
        <v>0</v>
      </c>
      <c r="Z7" s="70">
        <f t="shared" si="4"/>
        <v>0</v>
      </c>
      <c r="AA7" s="70">
        <f t="shared" si="4"/>
        <v>0</v>
      </c>
      <c r="AC7" s="113">
        <f t="shared" si="1"/>
        <v>0</v>
      </c>
      <c r="AD7" s="114">
        <f t="shared" si="2"/>
        <v>0</v>
      </c>
      <c r="AE7" s="114">
        <f t="shared" si="3"/>
        <v>0</v>
      </c>
      <c r="AF7" s="114"/>
      <c r="AH7" s="123"/>
      <c r="AJ7" s="32" t="s">
        <v>125</v>
      </c>
    </row>
    <row r="8" spans="1:36" x14ac:dyDescent="0.2">
      <c r="A8" s="68"/>
      <c r="B8" s="68"/>
      <c r="C8" s="78" t="s">
        <v>2</v>
      </c>
      <c r="D8" s="70">
        <f t="shared" ref="D8:AA8" si="5">D93</f>
        <v>0</v>
      </c>
      <c r="E8" s="70">
        <f t="shared" si="5"/>
        <v>0</v>
      </c>
      <c r="F8" s="70">
        <f t="shared" si="5"/>
        <v>0</v>
      </c>
      <c r="G8" s="70">
        <f t="shared" si="5"/>
        <v>0</v>
      </c>
      <c r="H8" s="70">
        <f t="shared" si="5"/>
        <v>0</v>
      </c>
      <c r="I8" s="70">
        <f t="shared" si="5"/>
        <v>0</v>
      </c>
      <c r="J8" s="70">
        <f t="shared" si="5"/>
        <v>0</v>
      </c>
      <c r="K8" s="70">
        <f t="shared" si="5"/>
        <v>0</v>
      </c>
      <c r="L8" s="70">
        <f t="shared" si="5"/>
        <v>0</v>
      </c>
      <c r="M8" s="70">
        <f t="shared" si="5"/>
        <v>0</v>
      </c>
      <c r="N8" s="70">
        <f t="shared" si="5"/>
        <v>0</v>
      </c>
      <c r="O8" s="70">
        <f t="shared" si="5"/>
        <v>0</v>
      </c>
      <c r="P8" s="70">
        <f t="shared" si="5"/>
        <v>0</v>
      </c>
      <c r="Q8" s="70">
        <f t="shared" si="5"/>
        <v>0</v>
      </c>
      <c r="R8" s="70">
        <f t="shared" si="5"/>
        <v>0</v>
      </c>
      <c r="S8" s="70">
        <f t="shared" si="5"/>
        <v>0</v>
      </c>
      <c r="T8" s="70">
        <f t="shared" si="5"/>
        <v>0</v>
      </c>
      <c r="U8" s="70">
        <f t="shared" si="5"/>
        <v>0</v>
      </c>
      <c r="V8" s="70">
        <f t="shared" si="5"/>
        <v>0</v>
      </c>
      <c r="W8" s="70">
        <f t="shared" si="5"/>
        <v>0</v>
      </c>
      <c r="X8" s="70">
        <f t="shared" si="5"/>
        <v>0</v>
      </c>
      <c r="Y8" s="70">
        <f t="shared" si="5"/>
        <v>0</v>
      </c>
      <c r="Z8" s="70">
        <f t="shared" si="5"/>
        <v>0</v>
      </c>
      <c r="AA8" s="70">
        <f t="shared" si="5"/>
        <v>0</v>
      </c>
      <c r="AC8" s="113">
        <f t="shared" si="1"/>
        <v>0</v>
      </c>
      <c r="AD8" s="114">
        <f t="shared" si="2"/>
        <v>0</v>
      </c>
      <c r="AE8" s="114">
        <f t="shared" si="3"/>
        <v>0</v>
      </c>
      <c r="AF8" s="114"/>
      <c r="AH8" s="123"/>
    </row>
    <row r="9" spans="1:36" x14ac:dyDescent="0.2">
      <c r="A9" s="32" t="s">
        <v>31</v>
      </c>
      <c r="B9" s="32" t="s">
        <v>29</v>
      </c>
      <c r="C9" s="40" t="s">
        <v>0</v>
      </c>
      <c r="D9" s="41">
        <f t="shared" ref="D9:AA9" si="6">D94</f>
        <v>0.5</v>
      </c>
      <c r="E9" s="41">
        <f t="shared" si="6"/>
        <v>0.5</v>
      </c>
      <c r="F9" s="41">
        <f t="shared" si="6"/>
        <v>0.5</v>
      </c>
      <c r="G9" s="41">
        <f t="shared" si="6"/>
        <v>0.5</v>
      </c>
      <c r="H9" s="41">
        <f t="shared" si="6"/>
        <v>0.5</v>
      </c>
      <c r="I9" s="41">
        <f t="shared" si="6"/>
        <v>0.5</v>
      </c>
      <c r="J9" s="41">
        <f t="shared" si="6"/>
        <v>1</v>
      </c>
      <c r="K9" s="41">
        <f t="shared" si="6"/>
        <v>1</v>
      </c>
      <c r="L9" s="41">
        <f t="shared" si="6"/>
        <v>1</v>
      </c>
      <c r="M9" s="41">
        <f t="shared" si="6"/>
        <v>1</v>
      </c>
      <c r="N9" s="41">
        <f t="shared" si="6"/>
        <v>1</v>
      </c>
      <c r="O9" s="41">
        <f t="shared" si="6"/>
        <v>1</v>
      </c>
      <c r="P9" s="41">
        <f t="shared" si="6"/>
        <v>1</v>
      </c>
      <c r="Q9" s="41">
        <f t="shared" si="6"/>
        <v>1</v>
      </c>
      <c r="R9" s="41">
        <f t="shared" si="6"/>
        <v>1</v>
      </c>
      <c r="S9" s="41">
        <f t="shared" si="6"/>
        <v>1</v>
      </c>
      <c r="T9" s="41">
        <f t="shared" si="6"/>
        <v>1</v>
      </c>
      <c r="U9" s="41">
        <f t="shared" si="6"/>
        <v>1</v>
      </c>
      <c r="V9" s="41">
        <f t="shared" si="6"/>
        <v>1</v>
      </c>
      <c r="W9" s="41">
        <f t="shared" si="6"/>
        <v>1</v>
      </c>
      <c r="X9" s="41">
        <f t="shared" si="6"/>
        <v>1</v>
      </c>
      <c r="Y9" s="41">
        <f t="shared" si="6"/>
        <v>1</v>
      </c>
      <c r="Z9" s="41">
        <f t="shared" si="6"/>
        <v>0.5</v>
      </c>
      <c r="AA9" s="41">
        <f t="shared" si="6"/>
        <v>0.5</v>
      </c>
      <c r="AC9" s="75">
        <f t="shared" si="1"/>
        <v>1</v>
      </c>
      <c r="AD9" s="46">
        <f t="shared" si="2"/>
        <v>0.5</v>
      </c>
      <c r="AE9" s="46">
        <f t="shared" si="3"/>
        <v>20</v>
      </c>
      <c r="AF9" s="39">
        <f>SUMPRODUCT(AE9:AE11,Notes!$C$49:$C$51)</f>
        <v>6674</v>
      </c>
      <c r="AH9" s="124" t="s">
        <v>159</v>
      </c>
    </row>
    <row r="10" spans="1:36" x14ac:dyDescent="0.2">
      <c r="C10" s="40" t="s">
        <v>1</v>
      </c>
      <c r="D10" s="41">
        <f t="shared" ref="D10:AA10" si="7">D95</f>
        <v>0.5</v>
      </c>
      <c r="E10" s="41">
        <f t="shared" si="7"/>
        <v>0.5</v>
      </c>
      <c r="F10" s="41">
        <f t="shared" si="7"/>
        <v>0.5</v>
      </c>
      <c r="G10" s="41">
        <f t="shared" si="7"/>
        <v>0.5</v>
      </c>
      <c r="H10" s="41">
        <f t="shared" si="7"/>
        <v>0.5</v>
      </c>
      <c r="I10" s="41">
        <f t="shared" si="7"/>
        <v>0.5</v>
      </c>
      <c r="J10" s="41">
        <f t="shared" si="7"/>
        <v>1</v>
      </c>
      <c r="K10" s="41">
        <f t="shared" si="7"/>
        <v>1</v>
      </c>
      <c r="L10" s="41">
        <f t="shared" si="7"/>
        <v>1</v>
      </c>
      <c r="M10" s="41">
        <f t="shared" si="7"/>
        <v>1</v>
      </c>
      <c r="N10" s="41">
        <f t="shared" si="7"/>
        <v>1</v>
      </c>
      <c r="O10" s="41">
        <f t="shared" si="7"/>
        <v>1</v>
      </c>
      <c r="P10" s="41">
        <f t="shared" si="7"/>
        <v>1</v>
      </c>
      <c r="Q10" s="41">
        <f t="shared" si="7"/>
        <v>1</v>
      </c>
      <c r="R10" s="41">
        <f t="shared" si="7"/>
        <v>1</v>
      </c>
      <c r="S10" s="41">
        <f t="shared" si="7"/>
        <v>1</v>
      </c>
      <c r="T10" s="41">
        <f t="shared" si="7"/>
        <v>1</v>
      </c>
      <c r="U10" s="41">
        <f t="shared" si="7"/>
        <v>0.5</v>
      </c>
      <c r="V10" s="41">
        <f t="shared" si="7"/>
        <v>0.5</v>
      </c>
      <c r="W10" s="41">
        <f t="shared" si="7"/>
        <v>0.5</v>
      </c>
      <c r="X10" s="41">
        <f t="shared" si="7"/>
        <v>0.5</v>
      </c>
      <c r="Y10" s="41">
        <f t="shared" si="7"/>
        <v>0.5</v>
      </c>
      <c r="Z10" s="41">
        <f t="shared" si="7"/>
        <v>0.5</v>
      </c>
      <c r="AA10" s="41">
        <f t="shared" si="7"/>
        <v>0.5</v>
      </c>
      <c r="AC10" s="75">
        <f t="shared" si="1"/>
        <v>1</v>
      </c>
      <c r="AD10" s="46">
        <f t="shared" si="2"/>
        <v>0.5</v>
      </c>
      <c r="AE10" s="46">
        <f t="shared" si="3"/>
        <v>17.5</v>
      </c>
      <c r="AF10" s="46"/>
      <c r="AH10" s="125"/>
    </row>
    <row r="11" spans="1:36" x14ac:dyDescent="0.2">
      <c r="C11" s="40" t="s">
        <v>2</v>
      </c>
      <c r="D11" s="41">
        <f t="shared" ref="D11:AA11" si="8">D96</f>
        <v>0.5</v>
      </c>
      <c r="E11" s="41">
        <f t="shared" si="8"/>
        <v>0.5</v>
      </c>
      <c r="F11" s="41">
        <f t="shared" si="8"/>
        <v>0.5</v>
      </c>
      <c r="G11" s="41">
        <f t="shared" si="8"/>
        <v>0.5</v>
      </c>
      <c r="H11" s="41">
        <f t="shared" si="8"/>
        <v>0.5</v>
      </c>
      <c r="I11" s="41">
        <f t="shared" si="8"/>
        <v>0.5</v>
      </c>
      <c r="J11" s="41">
        <f t="shared" si="8"/>
        <v>0.5</v>
      </c>
      <c r="K11" s="41">
        <f t="shared" si="8"/>
        <v>0.5</v>
      </c>
      <c r="L11" s="41">
        <f t="shared" si="8"/>
        <v>0.5</v>
      </c>
      <c r="M11" s="41">
        <f t="shared" si="8"/>
        <v>0.5</v>
      </c>
      <c r="N11" s="41">
        <f t="shared" si="8"/>
        <v>0.5</v>
      </c>
      <c r="O11" s="41">
        <f t="shared" si="8"/>
        <v>0.5</v>
      </c>
      <c r="P11" s="41">
        <f t="shared" si="8"/>
        <v>0.5</v>
      </c>
      <c r="Q11" s="41">
        <f t="shared" si="8"/>
        <v>0.5</v>
      </c>
      <c r="R11" s="41">
        <f t="shared" si="8"/>
        <v>0.5</v>
      </c>
      <c r="S11" s="41">
        <f t="shared" si="8"/>
        <v>0.5</v>
      </c>
      <c r="T11" s="41">
        <f t="shared" si="8"/>
        <v>0.5</v>
      </c>
      <c r="U11" s="41">
        <f t="shared" si="8"/>
        <v>0.5</v>
      </c>
      <c r="V11" s="41">
        <f t="shared" si="8"/>
        <v>0.5</v>
      </c>
      <c r="W11" s="41">
        <f t="shared" si="8"/>
        <v>0.5</v>
      </c>
      <c r="X11" s="41">
        <f t="shared" si="8"/>
        <v>0.5</v>
      </c>
      <c r="Y11" s="41">
        <f t="shared" si="8"/>
        <v>0.5</v>
      </c>
      <c r="Z11" s="41">
        <f t="shared" si="8"/>
        <v>0.5</v>
      </c>
      <c r="AA11" s="41">
        <f t="shared" si="8"/>
        <v>0.5</v>
      </c>
      <c r="AC11" s="75">
        <f t="shared" si="1"/>
        <v>0.5</v>
      </c>
      <c r="AD11" s="46">
        <f t="shared" si="2"/>
        <v>0.5</v>
      </c>
      <c r="AE11" s="46">
        <f t="shared" si="3"/>
        <v>12</v>
      </c>
      <c r="AF11" s="46"/>
      <c r="AH11" s="125"/>
    </row>
    <row r="12" spans="1:36" x14ac:dyDescent="0.2">
      <c r="A12" s="68" t="s">
        <v>32</v>
      </c>
      <c r="B12" s="68" t="s">
        <v>29</v>
      </c>
      <c r="C12" s="78" t="s">
        <v>0</v>
      </c>
      <c r="D12" s="70">
        <f t="shared" ref="D12:AA12" si="9">D97</f>
        <v>1</v>
      </c>
      <c r="E12" s="70">
        <f t="shared" si="9"/>
        <v>1</v>
      </c>
      <c r="F12" s="70">
        <f t="shared" si="9"/>
        <v>1</v>
      </c>
      <c r="G12" s="70">
        <f t="shared" si="9"/>
        <v>1</v>
      </c>
      <c r="H12" s="70">
        <f t="shared" si="9"/>
        <v>1</v>
      </c>
      <c r="I12" s="70">
        <f t="shared" si="9"/>
        <v>1</v>
      </c>
      <c r="J12" s="70">
        <f t="shared" si="9"/>
        <v>1</v>
      </c>
      <c r="K12" s="70">
        <f t="shared" si="9"/>
        <v>1</v>
      </c>
      <c r="L12" s="70">
        <f t="shared" si="9"/>
        <v>1</v>
      </c>
      <c r="M12" s="70">
        <f t="shared" si="9"/>
        <v>1</v>
      </c>
      <c r="N12" s="70">
        <f t="shared" si="9"/>
        <v>1</v>
      </c>
      <c r="O12" s="70">
        <f t="shared" si="9"/>
        <v>1</v>
      </c>
      <c r="P12" s="70">
        <f t="shared" si="9"/>
        <v>1</v>
      </c>
      <c r="Q12" s="70">
        <f t="shared" si="9"/>
        <v>1</v>
      </c>
      <c r="R12" s="70">
        <f t="shared" si="9"/>
        <v>1</v>
      </c>
      <c r="S12" s="70">
        <f t="shared" si="9"/>
        <v>1</v>
      </c>
      <c r="T12" s="70">
        <f t="shared" si="9"/>
        <v>1</v>
      </c>
      <c r="U12" s="70">
        <f t="shared" si="9"/>
        <v>1</v>
      </c>
      <c r="V12" s="70">
        <f t="shared" si="9"/>
        <v>1</v>
      </c>
      <c r="W12" s="70">
        <f t="shared" si="9"/>
        <v>1</v>
      </c>
      <c r="X12" s="70">
        <f t="shared" si="9"/>
        <v>1</v>
      </c>
      <c r="Y12" s="70">
        <f t="shared" si="9"/>
        <v>1</v>
      </c>
      <c r="Z12" s="70">
        <f t="shared" si="9"/>
        <v>1</v>
      </c>
      <c r="AA12" s="70">
        <f t="shared" si="9"/>
        <v>1</v>
      </c>
      <c r="AC12" s="113">
        <f t="shared" si="1"/>
        <v>1</v>
      </c>
      <c r="AD12" s="114">
        <f t="shared" si="2"/>
        <v>1</v>
      </c>
      <c r="AE12" s="114">
        <f t="shared" si="3"/>
        <v>24</v>
      </c>
      <c r="AF12" s="71">
        <f>SUMPRODUCT(AE12:AE14,Notes!$C$49:$C$51)</f>
        <v>8760</v>
      </c>
      <c r="AH12" s="122" t="s">
        <v>159</v>
      </c>
    </row>
    <row r="13" spans="1:36" x14ac:dyDescent="0.2">
      <c r="A13" s="68"/>
      <c r="B13" s="68"/>
      <c r="C13" s="78" t="s">
        <v>1</v>
      </c>
      <c r="D13" s="70">
        <f t="shared" ref="D13:AA13" si="10">D98</f>
        <v>1</v>
      </c>
      <c r="E13" s="70">
        <f t="shared" si="10"/>
        <v>1</v>
      </c>
      <c r="F13" s="70">
        <f t="shared" si="10"/>
        <v>1</v>
      </c>
      <c r="G13" s="70">
        <f t="shared" si="10"/>
        <v>1</v>
      </c>
      <c r="H13" s="70">
        <f t="shared" si="10"/>
        <v>1</v>
      </c>
      <c r="I13" s="70">
        <f t="shared" si="10"/>
        <v>1</v>
      </c>
      <c r="J13" s="70">
        <f t="shared" si="10"/>
        <v>1</v>
      </c>
      <c r="K13" s="70">
        <f t="shared" si="10"/>
        <v>1</v>
      </c>
      <c r="L13" s="70">
        <f t="shared" si="10"/>
        <v>1</v>
      </c>
      <c r="M13" s="70">
        <f t="shared" si="10"/>
        <v>1</v>
      </c>
      <c r="N13" s="70">
        <f t="shared" si="10"/>
        <v>1</v>
      </c>
      <c r="O13" s="70">
        <f t="shared" si="10"/>
        <v>1</v>
      </c>
      <c r="P13" s="70">
        <f t="shared" si="10"/>
        <v>1</v>
      </c>
      <c r="Q13" s="70">
        <f t="shared" si="10"/>
        <v>1</v>
      </c>
      <c r="R13" s="70">
        <f t="shared" si="10"/>
        <v>1</v>
      </c>
      <c r="S13" s="70">
        <f t="shared" si="10"/>
        <v>1</v>
      </c>
      <c r="T13" s="70">
        <f t="shared" si="10"/>
        <v>1</v>
      </c>
      <c r="U13" s="70">
        <f t="shared" si="10"/>
        <v>1</v>
      </c>
      <c r="V13" s="70">
        <f t="shared" si="10"/>
        <v>1</v>
      </c>
      <c r="W13" s="70">
        <f t="shared" si="10"/>
        <v>1</v>
      </c>
      <c r="X13" s="70">
        <f t="shared" si="10"/>
        <v>1</v>
      </c>
      <c r="Y13" s="70">
        <f t="shared" si="10"/>
        <v>1</v>
      </c>
      <c r="Z13" s="70">
        <f t="shared" si="10"/>
        <v>1</v>
      </c>
      <c r="AA13" s="70">
        <f t="shared" si="10"/>
        <v>1</v>
      </c>
      <c r="AC13" s="113">
        <f t="shared" si="1"/>
        <v>1</v>
      </c>
      <c r="AD13" s="114">
        <f t="shared" si="2"/>
        <v>1</v>
      </c>
      <c r="AE13" s="114">
        <f t="shared" si="3"/>
        <v>24</v>
      </c>
      <c r="AF13" s="114"/>
      <c r="AH13" s="123"/>
    </row>
    <row r="14" spans="1:36" x14ac:dyDescent="0.2">
      <c r="A14" s="68"/>
      <c r="B14" s="68"/>
      <c r="C14" s="78" t="s">
        <v>2</v>
      </c>
      <c r="D14" s="70">
        <f t="shared" ref="D14:AA14" si="11">D99</f>
        <v>1</v>
      </c>
      <c r="E14" s="70">
        <f t="shared" si="11"/>
        <v>1</v>
      </c>
      <c r="F14" s="70">
        <f t="shared" si="11"/>
        <v>1</v>
      </c>
      <c r="G14" s="70">
        <f t="shared" si="11"/>
        <v>1</v>
      </c>
      <c r="H14" s="70">
        <f t="shared" si="11"/>
        <v>1</v>
      </c>
      <c r="I14" s="70">
        <f t="shared" si="11"/>
        <v>1</v>
      </c>
      <c r="J14" s="70">
        <f t="shared" si="11"/>
        <v>1</v>
      </c>
      <c r="K14" s="70">
        <f t="shared" si="11"/>
        <v>1</v>
      </c>
      <c r="L14" s="70">
        <f t="shared" si="11"/>
        <v>1</v>
      </c>
      <c r="M14" s="70">
        <f t="shared" si="11"/>
        <v>1</v>
      </c>
      <c r="N14" s="70">
        <f t="shared" si="11"/>
        <v>1</v>
      </c>
      <c r="O14" s="70">
        <f t="shared" si="11"/>
        <v>1</v>
      </c>
      <c r="P14" s="70">
        <f t="shared" si="11"/>
        <v>1</v>
      </c>
      <c r="Q14" s="70">
        <f t="shared" si="11"/>
        <v>1</v>
      </c>
      <c r="R14" s="70">
        <f t="shared" si="11"/>
        <v>1</v>
      </c>
      <c r="S14" s="70">
        <f t="shared" si="11"/>
        <v>1</v>
      </c>
      <c r="T14" s="70">
        <f t="shared" si="11"/>
        <v>1</v>
      </c>
      <c r="U14" s="70">
        <f t="shared" si="11"/>
        <v>1</v>
      </c>
      <c r="V14" s="70">
        <f t="shared" si="11"/>
        <v>1</v>
      </c>
      <c r="W14" s="70">
        <f t="shared" si="11"/>
        <v>1</v>
      </c>
      <c r="X14" s="70">
        <f t="shared" si="11"/>
        <v>1</v>
      </c>
      <c r="Y14" s="70">
        <f t="shared" si="11"/>
        <v>1</v>
      </c>
      <c r="Z14" s="70">
        <f t="shared" si="11"/>
        <v>1</v>
      </c>
      <c r="AA14" s="70">
        <f t="shared" si="11"/>
        <v>1</v>
      </c>
      <c r="AC14" s="113">
        <f t="shared" si="1"/>
        <v>1</v>
      </c>
      <c r="AD14" s="114">
        <f t="shared" si="2"/>
        <v>1</v>
      </c>
      <c r="AE14" s="114">
        <f t="shared" si="3"/>
        <v>24</v>
      </c>
      <c r="AF14" s="114"/>
      <c r="AH14" s="123"/>
    </row>
    <row r="15" spans="1:36" x14ac:dyDescent="0.2">
      <c r="A15" s="33" t="s">
        <v>35</v>
      </c>
      <c r="B15" s="33" t="s">
        <v>29</v>
      </c>
      <c r="C15" s="45" t="s">
        <v>0</v>
      </c>
      <c r="D15" s="38">
        <f t="shared" ref="D15:AA15" si="12">D100</f>
        <v>1</v>
      </c>
      <c r="E15" s="38">
        <f t="shared" si="12"/>
        <v>1</v>
      </c>
      <c r="F15" s="38">
        <f t="shared" si="12"/>
        <v>1</v>
      </c>
      <c r="G15" s="38">
        <f t="shared" si="12"/>
        <v>1</v>
      </c>
      <c r="H15" s="38">
        <f t="shared" si="12"/>
        <v>1</v>
      </c>
      <c r="I15" s="38">
        <f t="shared" si="12"/>
        <v>1</v>
      </c>
      <c r="J15" s="38">
        <f t="shared" si="12"/>
        <v>1</v>
      </c>
      <c r="K15" s="38">
        <f t="shared" si="12"/>
        <v>1</v>
      </c>
      <c r="L15" s="38">
        <f t="shared" si="12"/>
        <v>1</v>
      </c>
      <c r="M15" s="38">
        <f t="shared" si="12"/>
        <v>1</v>
      </c>
      <c r="N15" s="38">
        <f t="shared" si="12"/>
        <v>1</v>
      </c>
      <c r="O15" s="38">
        <f t="shared" si="12"/>
        <v>1</v>
      </c>
      <c r="P15" s="38">
        <f t="shared" si="12"/>
        <v>1</v>
      </c>
      <c r="Q15" s="38">
        <f t="shared" si="12"/>
        <v>1</v>
      </c>
      <c r="R15" s="38">
        <f t="shared" si="12"/>
        <v>1</v>
      </c>
      <c r="S15" s="38">
        <f t="shared" si="12"/>
        <v>1</v>
      </c>
      <c r="T15" s="38">
        <f t="shared" si="12"/>
        <v>1</v>
      </c>
      <c r="U15" s="38">
        <f t="shared" si="12"/>
        <v>1</v>
      </c>
      <c r="V15" s="38">
        <f t="shared" si="12"/>
        <v>1</v>
      </c>
      <c r="W15" s="38">
        <f t="shared" si="12"/>
        <v>1</v>
      </c>
      <c r="X15" s="38">
        <f t="shared" si="12"/>
        <v>1</v>
      </c>
      <c r="Y15" s="38">
        <f t="shared" si="12"/>
        <v>1</v>
      </c>
      <c r="Z15" s="38">
        <f t="shared" si="12"/>
        <v>1</v>
      </c>
      <c r="AA15" s="38">
        <f t="shared" si="12"/>
        <v>1</v>
      </c>
      <c r="AC15" s="80">
        <f t="shared" si="1"/>
        <v>1</v>
      </c>
      <c r="AD15" s="47">
        <f t="shared" si="2"/>
        <v>1</v>
      </c>
      <c r="AE15" s="47">
        <f t="shared" si="3"/>
        <v>24</v>
      </c>
      <c r="AF15" s="39">
        <f>SUMPRODUCT(AE15:AE17,Notes!$C$49:$C$51)</f>
        <v>8760</v>
      </c>
      <c r="AH15" s="124" t="s">
        <v>159</v>
      </c>
    </row>
    <row r="16" spans="1:36" x14ac:dyDescent="0.2">
      <c r="A16" s="33"/>
      <c r="B16" s="33"/>
      <c r="C16" s="45" t="s">
        <v>1</v>
      </c>
      <c r="D16" s="38">
        <f t="shared" ref="D16:AA16" si="13">D101</f>
        <v>1</v>
      </c>
      <c r="E16" s="38">
        <f t="shared" si="13"/>
        <v>1</v>
      </c>
      <c r="F16" s="38">
        <f t="shared" si="13"/>
        <v>1</v>
      </c>
      <c r="G16" s="38">
        <f t="shared" si="13"/>
        <v>1</v>
      </c>
      <c r="H16" s="38">
        <f t="shared" si="13"/>
        <v>1</v>
      </c>
      <c r="I16" s="38">
        <f t="shared" si="13"/>
        <v>1</v>
      </c>
      <c r="J16" s="38">
        <f t="shared" si="13"/>
        <v>1</v>
      </c>
      <c r="K16" s="38">
        <f t="shared" si="13"/>
        <v>1</v>
      </c>
      <c r="L16" s="38">
        <f t="shared" si="13"/>
        <v>1</v>
      </c>
      <c r="M16" s="38">
        <f t="shared" si="13"/>
        <v>1</v>
      </c>
      <c r="N16" s="38">
        <f t="shared" si="13"/>
        <v>1</v>
      </c>
      <c r="O16" s="38">
        <f t="shared" si="13"/>
        <v>1</v>
      </c>
      <c r="P16" s="38">
        <f t="shared" si="13"/>
        <v>1</v>
      </c>
      <c r="Q16" s="38">
        <f t="shared" si="13"/>
        <v>1</v>
      </c>
      <c r="R16" s="38">
        <f t="shared" si="13"/>
        <v>1</v>
      </c>
      <c r="S16" s="38">
        <f t="shared" si="13"/>
        <v>1</v>
      </c>
      <c r="T16" s="38">
        <f t="shared" si="13"/>
        <v>1</v>
      </c>
      <c r="U16" s="38">
        <f t="shared" si="13"/>
        <v>1</v>
      </c>
      <c r="V16" s="38">
        <f t="shared" si="13"/>
        <v>1</v>
      </c>
      <c r="W16" s="38">
        <f t="shared" si="13"/>
        <v>1</v>
      </c>
      <c r="X16" s="38">
        <f t="shared" si="13"/>
        <v>1</v>
      </c>
      <c r="Y16" s="38">
        <f t="shared" si="13"/>
        <v>1</v>
      </c>
      <c r="Z16" s="38">
        <f t="shared" si="13"/>
        <v>1</v>
      </c>
      <c r="AA16" s="38">
        <f t="shared" si="13"/>
        <v>1</v>
      </c>
      <c r="AC16" s="80">
        <f t="shared" si="1"/>
        <v>1</v>
      </c>
      <c r="AD16" s="47">
        <f t="shared" si="2"/>
        <v>1</v>
      </c>
      <c r="AE16" s="47">
        <f t="shared" si="3"/>
        <v>24</v>
      </c>
      <c r="AF16" s="47"/>
      <c r="AH16" s="126"/>
    </row>
    <row r="17" spans="1:34" x14ac:dyDescent="0.2">
      <c r="A17" s="33"/>
      <c r="B17" s="33"/>
      <c r="C17" s="45" t="s">
        <v>2</v>
      </c>
      <c r="D17" s="38">
        <f t="shared" ref="D17:AA17" si="14">D102</f>
        <v>1</v>
      </c>
      <c r="E17" s="38">
        <f t="shared" si="14"/>
        <v>1</v>
      </c>
      <c r="F17" s="38">
        <f t="shared" si="14"/>
        <v>1</v>
      </c>
      <c r="G17" s="38">
        <f t="shared" si="14"/>
        <v>1</v>
      </c>
      <c r="H17" s="38">
        <f t="shared" si="14"/>
        <v>1</v>
      </c>
      <c r="I17" s="38">
        <f t="shared" si="14"/>
        <v>1</v>
      </c>
      <c r="J17" s="38">
        <f t="shared" si="14"/>
        <v>1</v>
      </c>
      <c r="K17" s="38">
        <f t="shared" si="14"/>
        <v>1</v>
      </c>
      <c r="L17" s="38">
        <f t="shared" si="14"/>
        <v>1</v>
      </c>
      <c r="M17" s="38">
        <f t="shared" si="14"/>
        <v>1</v>
      </c>
      <c r="N17" s="38">
        <f t="shared" si="14"/>
        <v>1</v>
      </c>
      <c r="O17" s="38">
        <f t="shared" si="14"/>
        <v>1</v>
      </c>
      <c r="P17" s="38">
        <f t="shared" si="14"/>
        <v>1</v>
      </c>
      <c r="Q17" s="38">
        <f t="shared" si="14"/>
        <v>1</v>
      </c>
      <c r="R17" s="38">
        <f t="shared" si="14"/>
        <v>1</v>
      </c>
      <c r="S17" s="38">
        <f t="shared" si="14"/>
        <v>1</v>
      </c>
      <c r="T17" s="38">
        <f t="shared" si="14"/>
        <v>1</v>
      </c>
      <c r="U17" s="38">
        <f t="shared" si="14"/>
        <v>1</v>
      </c>
      <c r="V17" s="38">
        <f t="shared" si="14"/>
        <v>1</v>
      </c>
      <c r="W17" s="38">
        <f t="shared" si="14"/>
        <v>1</v>
      </c>
      <c r="X17" s="38">
        <f t="shared" si="14"/>
        <v>1</v>
      </c>
      <c r="Y17" s="38">
        <f t="shared" si="14"/>
        <v>1</v>
      </c>
      <c r="Z17" s="38">
        <f t="shared" si="14"/>
        <v>1</v>
      </c>
      <c r="AA17" s="38">
        <f t="shared" si="14"/>
        <v>1</v>
      </c>
      <c r="AC17" s="80">
        <f t="shared" si="1"/>
        <v>1</v>
      </c>
      <c r="AD17" s="47">
        <f t="shared" si="2"/>
        <v>1</v>
      </c>
      <c r="AE17" s="47">
        <f t="shared" si="3"/>
        <v>24</v>
      </c>
      <c r="AF17" s="47"/>
      <c r="AH17" s="126"/>
    </row>
    <row r="18" spans="1:34" x14ac:dyDescent="0.2">
      <c r="A18" s="68" t="s">
        <v>25</v>
      </c>
      <c r="B18" s="68" t="s">
        <v>37</v>
      </c>
      <c r="C18" s="78" t="s">
        <v>0</v>
      </c>
      <c r="D18" s="81">
        <f t="shared" ref="D18:AA18" si="15">IF(D15=1,0,1)</f>
        <v>0</v>
      </c>
      <c r="E18" s="81">
        <f t="shared" si="15"/>
        <v>0</v>
      </c>
      <c r="F18" s="81">
        <f t="shared" si="15"/>
        <v>0</v>
      </c>
      <c r="G18" s="81">
        <f t="shared" si="15"/>
        <v>0</v>
      </c>
      <c r="H18" s="81">
        <f t="shared" si="15"/>
        <v>0</v>
      </c>
      <c r="I18" s="81">
        <f t="shared" si="15"/>
        <v>0</v>
      </c>
      <c r="J18" s="81">
        <f t="shared" si="15"/>
        <v>0</v>
      </c>
      <c r="K18" s="81">
        <f t="shared" si="15"/>
        <v>0</v>
      </c>
      <c r="L18" s="81">
        <f t="shared" si="15"/>
        <v>0</v>
      </c>
      <c r="M18" s="81">
        <f t="shared" si="15"/>
        <v>0</v>
      </c>
      <c r="N18" s="81">
        <f t="shared" si="15"/>
        <v>0</v>
      </c>
      <c r="O18" s="81">
        <f t="shared" si="15"/>
        <v>0</v>
      </c>
      <c r="P18" s="81">
        <f t="shared" si="15"/>
        <v>0</v>
      </c>
      <c r="Q18" s="81">
        <f t="shared" si="15"/>
        <v>0</v>
      </c>
      <c r="R18" s="81">
        <f t="shared" si="15"/>
        <v>0</v>
      </c>
      <c r="S18" s="81">
        <f t="shared" si="15"/>
        <v>0</v>
      </c>
      <c r="T18" s="81">
        <f t="shared" si="15"/>
        <v>0</v>
      </c>
      <c r="U18" s="81">
        <f t="shared" si="15"/>
        <v>0</v>
      </c>
      <c r="V18" s="81">
        <f t="shared" si="15"/>
        <v>0</v>
      </c>
      <c r="W18" s="81">
        <f t="shared" si="15"/>
        <v>0</v>
      </c>
      <c r="X18" s="81">
        <f t="shared" si="15"/>
        <v>0</v>
      </c>
      <c r="Y18" s="81">
        <f t="shared" si="15"/>
        <v>0</v>
      </c>
      <c r="Z18" s="81">
        <f t="shared" si="15"/>
        <v>0</v>
      </c>
      <c r="AA18" s="81">
        <f t="shared" si="15"/>
        <v>0</v>
      </c>
      <c r="AC18" s="115">
        <f t="shared" si="1"/>
        <v>0</v>
      </c>
      <c r="AD18" s="72">
        <f t="shared" si="2"/>
        <v>0</v>
      </c>
      <c r="AE18" s="114">
        <f t="shared" si="3"/>
        <v>0</v>
      </c>
      <c r="AF18" s="71">
        <f>SUMPRODUCT(AE18:AE20,Notes!$C$49:$C$51)</f>
        <v>0</v>
      </c>
      <c r="AH18" s="122" t="s">
        <v>161</v>
      </c>
    </row>
    <row r="19" spans="1:34" x14ac:dyDescent="0.2">
      <c r="A19" s="68"/>
      <c r="B19" s="68"/>
      <c r="C19" s="78" t="s">
        <v>1</v>
      </c>
      <c r="D19" s="81">
        <f t="shared" ref="D19:AA19" si="16">IF(D16=1,0,1)</f>
        <v>0</v>
      </c>
      <c r="E19" s="81">
        <f t="shared" si="16"/>
        <v>0</v>
      </c>
      <c r="F19" s="81">
        <f t="shared" si="16"/>
        <v>0</v>
      </c>
      <c r="G19" s="81">
        <f t="shared" si="16"/>
        <v>0</v>
      </c>
      <c r="H19" s="81">
        <f t="shared" si="16"/>
        <v>0</v>
      </c>
      <c r="I19" s="81">
        <f t="shared" si="16"/>
        <v>0</v>
      </c>
      <c r="J19" s="81">
        <f t="shared" si="16"/>
        <v>0</v>
      </c>
      <c r="K19" s="81">
        <f t="shared" si="16"/>
        <v>0</v>
      </c>
      <c r="L19" s="81">
        <f t="shared" si="16"/>
        <v>0</v>
      </c>
      <c r="M19" s="81">
        <f t="shared" si="16"/>
        <v>0</v>
      </c>
      <c r="N19" s="81">
        <f t="shared" si="16"/>
        <v>0</v>
      </c>
      <c r="O19" s="81">
        <f t="shared" si="16"/>
        <v>0</v>
      </c>
      <c r="P19" s="81">
        <f t="shared" si="16"/>
        <v>0</v>
      </c>
      <c r="Q19" s="81">
        <f t="shared" si="16"/>
        <v>0</v>
      </c>
      <c r="R19" s="81">
        <f t="shared" si="16"/>
        <v>0</v>
      </c>
      <c r="S19" s="81">
        <f t="shared" si="16"/>
        <v>0</v>
      </c>
      <c r="T19" s="81">
        <f t="shared" si="16"/>
        <v>0</v>
      </c>
      <c r="U19" s="81">
        <f t="shared" si="16"/>
        <v>0</v>
      </c>
      <c r="V19" s="81">
        <f t="shared" si="16"/>
        <v>0</v>
      </c>
      <c r="W19" s="81">
        <f t="shared" si="16"/>
        <v>0</v>
      </c>
      <c r="X19" s="81">
        <f t="shared" si="16"/>
        <v>0</v>
      </c>
      <c r="Y19" s="81">
        <f t="shared" si="16"/>
        <v>0</v>
      </c>
      <c r="Z19" s="81">
        <f t="shared" si="16"/>
        <v>0</v>
      </c>
      <c r="AA19" s="81">
        <f t="shared" si="16"/>
        <v>0</v>
      </c>
      <c r="AC19" s="115">
        <f t="shared" si="1"/>
        <v>0</v>
      </c>
      <c r="AD19" s="72">
        <f t="shared" si="2"/>
        <v>0</v>
      </c>
      <c r="AE19" s="114">
        <f t="shared" si="3"/>
        <v>0</v>
      </c>
      <c r="AF19" s="114"/>
      <c r="AH19" s="123" t="s">
        <v>160</v>
      </c>
    </row>
    <row r="20" spans="1:34" x14ac:dyDescent="0.2">
      <c r="A20" s="68"/>
      <c r="B20" s="68"/>
      <c r="C20" s="78" t="s">
        <v>2</v>
      </c>
      <c r="D20" s="81">
        <f t="shared" ref="D20:AA20" si="17">IF(D17=1,0,1)</f>
        <v>0</v>
      </c>
      <c r="E20" s="81">
        <f t="shared" si="17"/>
        <v>0</v>
      </c>
      <c r="F20" s="81">
        <f t="shared" si="17"/>
        <v>0</v>
      </c>
      <c r="G20" s="81">
        <f t="shared" si="17"/>
        <v>0</v>
      </c>
      <c r="H20" s="81">
        <f t="shared" si="17"/>
        <v>0</v>
      </c>
      <c r="I20" s="81">
        <f t="shared" si="17"/>
        <v>0</v>
      </c>
      <c r="J20" s="81">
        <f t="shared" si="17"/>
        <v>0</v>
      </c>
      <c r="K20" s="81">
        <f t="shared" si="17"/>
        <v>0</v>
      </c>
      <c r="L20" s="81">
        <f t="shared" si="17"/>
        <v>0</v>
      </c>
      <c r="M20" s="81">
        <f t="shared" si="17"/>
        <v>0</v>
      </c>
      <c r="N20" s="81">
        <f t="shared" si="17"/>
        <v>0</v>
      </c>
      <c r="O20" s="81">
        <f t="shared" si="17"/>
        <v>0</v>
      </c>
      <c r="P20" s="81">
        <f t="shared" si="17"/>
        <v>0</v>
      </c>
      <c r="Q20" s="81">
        <f t="shared" si="17"/>
        <v>0</v>
      </c>
      <c r="R20" s="81">
        <f t="shared" si="17"/>
        <v>0</v>
      </c>
      <c r="S20" s="81">
        <f t="shared" si="17"/>
        <v>0</v>
      </c>
      <c r="T20" s="81">
        <f t="shared" si="17"/>
        <v>0</v>
      </c>
      <c r="U20" s="81">
        <f t="shared" si="17"/>
        <v>0</v>
      </c>
      <c r="V20" s="81">
        <f t="shared" si="17"/>
        <v>0</v>
      </c>
      <c r="W20" s="81">
        <f t="shared" si="17"/>
        <v>0</v>
      </c>
      <c r="X20" s="81">
        <f t="shared" si="17"/>
        <v>0</v>
      </c>
      <c r="Y20" s="81">
        <f t="shared" si="17"/>
        <v>0</v>
      </c>
      <c r="Z20" s="81">
        <f t="shared" si="17"/>
        <v>0</v>
      </c>
      <c r="AA20" s="81">
        <f t="shared" si="17"/>
        <v>0</v>
      </c>
      <c r="AC20" s="115">
        <f t="shared" si="1"/>
        <v>0</v>
      </c>
      <c r="AD20" s="72">
        <f t="shared" si="2"/>
        <v>0</v>
      </c>
      <c r="AE20" s="114">
        <f t="shared" si="3"/>
        <v>0</v>
      </c>
      <c r="AF20" s="114"/>
      <c r="AH20" s="123"/>
    </row>
    <row r="21" spans="1:34" x14ac:dyDescent="0.2">
      <c r="A21" s="33" t="s">
        <v>26</v>
      </c>
      <c r="B21" s="33" t="s">
        <v>36</v>
      </c>
      <c r="C21" s="45" t="s">
        <v>0</v>
      </c>
      <c r="D21" s="43" t="s">
        <v>173</v>
      </c>
      <c r="E21" s="43" t="s">
        <v>173</v>
      </c>
      <c r="F21" s="43" t="s">
        <v>173</v>
      </c>
      <c r="G21" s="43" t="s">
        <v>173</v>
      </c>
      <c r="H21" s="43" t="s">
        <v>173</v>
      </c>
      <c r="I21" s="43" t="s">
        <v>173</v>
      </c>
      <c r="J21" s="43" t="s">
        <v>173</v>
      </c>
      <c r="K21" s="43" t="s">
        <v>173</v>
      </c>
      <c r="L21" s="43" t="s">
        <v>173</v>
      </c>
      <c r="M21" s="43" t="s">
        <v>173</v>
      </c>
      <c r="N21" s="43" t="s">
        <v>173</v>
      </c>
      <c r="O21" s="43" t="s">
        <v>173</v>
      </c>
      <c r="P21" s="43" t="s">
        <v>173</v>
      </c>
      <c r="Q21" s="43" t="s">
        <v>173</v>
      </c>
      <c r="R21" s="43" t="s">
        <v>173</v>
      </c>
      <c r="S21" s="43" t="s">
        <v>173</v>
      </c>
      <c r="T21" s="43" t="s">
        <v>173</v>
      </c>
      <c r="U21" s="43" t="s">
        <v>173</v>
      </c>
      <c r="V21" s="43" t="s">
        <v>173</v>
      </c>
      <c r="W21" s="43" t="s">
        <v>173</v>
      </c>
      <c r="X21" s="43" t="s">
        <v>173</v>
      </c>
      <c r="Y21" s="43" t="s">
        <v>173</v>
      </c>
      <c r="Z21" s="43" t="s">
        <v>173</v>
      </c>
      <c r="AA21" s="43" t="s">
        <v>173</v>
      </c>
      <c r="AC21" s="76"/>
      <c r="AD21" s="42"/>
      <c r="AE21" s="43"/>
      <c r="AF21" s="46"/>
      <c r="AH21" s="125"/>
    </row>
    <row r="22" spans="1:34" x14ac:dyDescent="0.2">
      <c r="A22" s="33"/>
      <c r="B22" s="33"/>
      <c r="C22" s="45" t="s">
        <v>1</v>
      </c>
      <c r="D22" s="43" t="s">
        <v>173</v>
      </c>
      <c r="E22" s="43" t="s">
        <v>173</v>
      </c>
      <c r="F22" s="43" t="s">
        <v>173</v>
      </c>
      <c r="G22" s="43" t="s">
        <v>173</v>
      </c>
      <c r="H22" s="43" t="s">
        <v>173</v>
      </c>
      <c r="I22" s="43" t="s">
        <v>173</v>
      </c>
      <c r="J22" s="43" t="s">
        <v>173</v>
      </c>
      <c r="K22" s="43" t="s">
        <v>173</v>
      </c>
      <c r="L22" s="43" t="s">
        <v>173</v>
      </c>
      <c r="M22" s="43" t="s">
        <v>173</v>
      </c>
      <c r="N22" s="43" t="s">
        <v>173</v>
      </c>
      <c r="O22" s="43" t="s">
        <v>173</v>
      </c>
      <c r="P22" s="43" t="s">
        <v>173</v>
      </c>
      <c r="Q22" s="43" t="s">
        <v>173</v>
      </c>
      <c r="R22" s="43" t="s">
        <v>173</v>
      </c>
      <c r="S22" s="43" t="s">
        <v>173</v>
      </c>
      <c r="T22" s="43" t="s">
        <v>173</v>
      </c>
      <c r="U22" s="43" t="s">
        <v>173</v>
      </c>
      <c r="V22" s="43" t="s">
        <v>173</v>
      </c>
      <c r="W22" s="43" t="s">
        <v>173</v>
      </c>
      <c r="X22" s="43" t="s">
        <v>173</v>
      </c>
      <c r="Y22" s="43" t="s">
        <v>173</v>
      </c>
      <c r="Z22" s="43" t="s">
        <v>173</v>
      </c>
      <c r="AA22" s="43" t="s">
        <v>173</v>
      </c>
      <c r="AC22" s="76"/>
      <c r="AD22" s="42"/>
      <c r="AE22" s="43"/>
      <c r="AF22" s="46"/>
      <c r="AH22" s="125"/>
    </row>
    <row r="23" spans="1:34" x14ac:dyDescent="0.2">
      <c r="A23" s="33"/>
      <c r="B23" s="33"/>
      <c r="C23" s="45" t="s">
        <v>2</v>
      </c>
      <c r="D23" s="43" t="s">
        <v>173</v>
      </c>
      <c r="E23" s="43" t="s">
        <v>173</v>
      </c>
      <c r="F23" s="43" t="s">
        <v>173</v>
      </c>
      <c r="G23" s="43" t="s">
        <v>173</v>
      </c>
      <c r="H23" s="43" t="s">
        <v>173</v>
      </c>
      <c r="I23" s="43" t="s">
        <v>173</v>
      </c>
      <c r="J23" s="43" t="s">
        <v>173</v>
      </c>
      <c r="K23" s="43" t="s">
        <v>173</v>
      </c>
      <c r="L23" s="43" t="s">
        <v>173</v>
      </c>
      <c r="M23" s="43" t="s">
        <v>173</v>
      </c>
      <c r="N23" s="43" t="s">
        <v>173</v>
      </c>
      <c r="O23" s="43" t="s">
        <v>173</v>
      </c>
      <c r="P23" s="43" t="s">
        <v>173</v>
      </c>
      <c r="Q23" s="43" t="s">
        <v>173</v>
      </c>
      <c r="R23" s="43" t="s">
        <v>173</v>
      </c>
      <c r="S23" s="43" t="s">
        <v>173</v>
      </c>
      <c r="T23" s="43" t="s">
        <v>173</v>
      </c>
      <c r="U23" s="43" t="s">
        <v>173</v>
      </c>
      <c r="V23" s="43" t="s">
        <v>173</v>
      </c>
      <c r="W23" s="43" t="s">
        <v>173</v>
      </c>
      <c r="X23" s="43" t="s">
        <v>173</v>
      </c>
      <c r="Y23" s="43" t="s">
        <v>173</v>
      </c>
      <c r="Z23" s="43" t="s">
        <v>173</v>
      </c>
      <c r="AA23" s="43" t="s">
        <v>173</v>
      </c>
      <c r="AC23" s="76"/>
      <c r="AD23" s="42"/>
      <c r="AE23" s="43"/>
      <c r="AF23" s="46"/>
      <c r="AH23" s="125"/>
    </row>
    <row r="24" spans="1:34" x14ac:dyDescent="0.2">
      <c r="A24" s="68" t="s">
        <v>27</v>
      </c>
      <c r="B24" s="68" t="s">
        <v>36</v>
      </c>
      <c r="C24" s="78" t="s">
        <v>0</v>
      </c>
      <c r="D24" s="71" t="s">
        <v>173</v>
      </c>
      <c r="E24" s="71" t="s">
        <v>173</v>
      </c>
      <c r="F24" s="71" t="s">
        <v>173</v>
      </c>
      <c r="G24" s="71" t="s">
        <v>173</v>
      </c>
      <c r="H24" s="71" t="s">
        <v>173</v>
      </c>
      <c r="I24" s="71" t="s">
        <v>173</v>
      </c>
      <c r="J24" s="71" t="s">
        <v>173</v>
      </c>
      <c r="K24" s="71" t="s">
        <v>173</v>
      </c>
      <c r="L24" s="71" t="s">
        <v>173</v>
      </c>
      <c r="M24" s="71" t="s">
        <v>173</v>
      </c>
      <c r="N24" s="71" t="s">
        <v>173</v>
      </c>
      <c r="O24" s="71" t="s">
        <v>173</v>
      </c>
      <c r="P24" s="71" t="s">
        <v>173</v>
      </c>
      <c r="Q24" s="71" t="s">
        <v>173</v>
      </c>
      <c r="R24" s="71" t="s">
        <v>173</v>
      </c>
      <c r="S24" s="71" t="s">
        <v>173</v>
      </c>
      <c r="T24" s="71" t="s">
        <v>173</v>
      </c>
      <c r="U24" s="71" t="s">
        <v>173</v>
      </c>
      <c r="V24" s="71" t="s">
        <v>173</v>
      </c>
      <c r="W24" s="71" t="s">
        <v>173</v>
      </c>
      <c r="X24" s="71" t="s">
        <v>173</v>
      </c>
      <c r="Y24" s="71" t="s">
        <v>173</v>
      </c>
      <c r="Z24" s="71" t="s">
        <v>173</v>
      </c>
      <c r="AA24" s="71" t="s">
        <v>173</v>
      </c>
      <c r="AC24" s="115"/>
      <c r="AD24" s="72"/>
      <c r="AE24" s="72"/>
      <c r="AF24" s="114"/>
      <c r="AH24" s="123"/>
    </row>
    <row r="25" spans="1:34" x14ac:dyDescent="0.2">
      <c r="A25" s="68"/>
      <c r="B25" s="68"/>
      <c r="C25" s="78" t="s">
        <v>1</v>
      </c>
      <c r="D25" s="71" t="s">
        <v>173</v>
      </c>
      <c r="E25" s="71" t="s">
        <v>173</v>
      </c>
      <c r="F25" s="71" t="s">
        <v>173</v>
      </c>
      <c r="G25" s="71" t="s">
        <v>173</v>
      </c>
      <c r="H25" s="71" t="s">
        <v>173</v>
      </c>
      <c r="I25" s="71" t="s">
        <v>173</v>
      </c>
      <c r="J25" s="71" t="s">
        <v>173</v>
      </c>
      <c r="K25" s="71" t="s">
        <v>173</v>
      </c>
      <c r="L25" s="71" t="s">
        <v>173</v>
      </c>
      <c r="M25" s="71" t="s">
        <v>173</v>
      </c>
      <c r="N25" s="71" t="s">
        <v>173</v>
      </c>
      <c r="O25" s="71" t="s">
        <v>173</v>
      </c>
      <c r="P25" s="71" t="s">
        <v>173</v>
      </c>
      <c r="Q25" s="71" t="s">
        <v>173</v>
      </c>
      <c r="R25" s="71" t="s">
        <v>173</v>
      </c>
      <c r="S25" s="71" t="s">
        <v>173</v>
      </c>
      <c r="T25" s="71" t="s">
        <v>173</v>
      </c>
      <c r="U25" s="71" t="s">
        <v>173</v>
      </c>
      <c r="V25" s="71" t="s">
        <v>173</v>
      </c>
      <c r="W25" s="71" t="s">
        <v>173</v>
      </c>
      <c r="X25" s="71" t="s">
        <v>173</v>
      </c>
      <c r="Y25" s="71" t="s">
        <v>173</v>
      </c>
      <c r="Z25" s="71" t="s">
        <v>173</v>
      </c>
      <c r="AA25" s="71" t="s">
        <v>173</v>
      </c>
      <c r="AC25" s="115"/>
      <c r="AD25" s="72"/>
      <c r="AE25" s="72"/>
      <c r="AF25" s="114"/>
      <c r="AH25" s="123"/>
    </row>
    <row r="26" spans="1:34" x14ac:dyDescent="0.2">
      <c r="A26" s="68"/>
      <c r="B26" s="68"/>
      <c r="C26" s="78" t="s">
        <v>2</v>
      </c>
      <c r="D26" s="72" t="s">
        <v>173</v>
      </c>
      <c r="E26" s="72" t="s">
        <v>173</v>
      </c>
      <c r="F26" s="72" t="s">
        <v>173</v>
      </c>
      <c r="G26" s="72" t="s">
        <v>173</v>
      </c>
      <c r="H26" s="72" t="s">
        <v>173</v>
      </c>
      <c r="I26" s="72" t="s">
        <v>173</v>
      </c>
      <c r="J26" s="72" t="s">
        <v>173</v>
      </c>
      <c r="K26" s="72" t="s">
        <v>173</v>
      </c>
      <c r="L26" s="72" t="s">
        <v>173</v>
      </c>
      <c r="M26" s="72" t="s">
        <v>173</v>
      </c>
      <c r="N26" s="72" t="s">
        <v>173</v>
      </c>
      <c r="O26" s="72" t="s">
        <v>173</v>
      </c>
      <c r="P26" s="72" t="s">
        <v>173</v>
      </c>
      <c r="Q26" s="72" t="s">
        <v>173</v>
      </c>
      <c r="R26" s="72" t="s">
        <v>173</v>
      </c>
      <c r="S26" s="72" t="s">
        <v>173</v>
      </c>
      <c r="T26" s="72" t="s">
        <v>173</v>
      </c>
      <c r="U26" s="72" t="s">
        <v>173</v>
      </c>
      <c r="V26" s="72" t="s">
        <v>173</v>
      </c>
      <c r="W26" s="72" t="s">
        <v>173</v>
      </c>
      <c r="X26" s="72" t="s">
        <v>173</v>
      </c>
      <c r="Y26" s="72" t="s">
        <v>173</v>
      </c>
      <c r="Z26" s="72" t="s">
        <v>173</v>
      </c>
      <c r="AA26" s="72" t="s">
        <v>173</v>
      </c>
      <c r="AC26" s="115"/>
      <c r="AD26" s="72"/>
      <c r="AE26" s="72"/>
      <c r="AF26" s="114"/>
      <c r="AH26" s="123"/>
    </row>
    <row r="27" spans="1:34" x14ac:dyDescent="0.2">
      <c r="A27" s="33" t="s">
        <v>33</v>
      </c>
      <c r="B27" s="33" t="s">
        <v>29</v>
      </c>
      <c r="C27" s="45" t="s">
        <v>0</v>
      </c>
      <c r="D27" s="38" t="s">
        <v>173</v>
      </c>
      <c r="E27" s="38" t="s">
        <v>173</v>
      </c>
      <c r="F27" s="38" t="s">
        <v>173</v>
      </c>
      <c r="G27" s="38" t="s">
        <v>173</v>
      </c>
      <c r="H27" s="38" t="s">
        <v>173</v>
      </c>
      <c r="I27" s="38" t="s">
        <v>173</v>
      </c>
      <c r="J27" s="38" t="s">
        <v>173</v>
      </c>
      <c r="K27" s="38" t="s">
        <v>173</v>
      </c>
      <c r="L27" s="38" t="s">
        <v>173</v>
      </c>
      <c r="M27" s="38" t="s">
        <v>173</v>
      </c>
      <c r="N27" s="38" t="s">
        <v>173</v>
      </c>
      <c r="O27" s="38" t="s">
        <v>173</v>
      </c>
      <c r="P27" s="38" t="s">
        <v>173</v>
      </c>
      <c r="Q27" s="38" t="s">
        <v>173</v>
      </c>
      <c r="R27" s="38" t="s">
        <v>173</v>
      </c>
      <c r="S27" s="38" t="s">
        <v>173</v>
      </c>
      <c r="T27" s="38" t="s">
        <v>173</v>
      </c>
      <c r="U27" s="38" t="s">
        <v>173</v>
      </c>
      <c r="V27" s="38" t="s">
        <v>173</v>
      </c>
      <c r="W27" s="38" t="s">
        <v>173</v>
      </c>
      <c r="X27" s="38" t="s">
        <v>173</v>
      </c>
      <c r="Y27" s="38" t="s">
        <v>173</v>
      </c>
      <c r="Z27" s="38" t="s">
        <v>173</v>
      </c>
      <c r="AA27" s="38" t="s">
        <v>173</v>
      </c>
      <c r="AC27" s="75"/>
      <c r="AD27" s="46"/>
      <c r="AE27" s="46"/>
      <c r="AF27" s="39"/>
      <c r="AH27" s="124"/>
    </row>
    <row r="28" spans="1:34" x14ac:dyDescent="0.2">
      <c r="A28" s="33"/>
      <c r="B28" s="33"/>
      <c r="C28" s="45" t="s">
        <v>1</v>
      </c>
      <c r="D28" s="38" t="s">
        <v>173</v>
      </c>
      <c r="E28" s="38" t="s">
        <v>173</v>
      </c>
      <c r="F28" s="38" t="s">
        <v>173</v>
      </c>
      <c r="G28" s="38" t="s">
        <v>173</v>
      </c>
      <c r="H28" s="38" t="s">
        <v>173</v>
      </c>
      <c r="I28" s="38" t="s">
        <v>173</v>
      </c>
      <c r="J28" s="38" t="s">
        <v>173</v>
      </c>
      <c r="K28" s="38" t="s">
        <v>173</v>
      </c>
      <c r="L28" s="38" t="s">
        <v>173</v>
      </c>
      <c r="M28" s="38" t="s">
        <v>173</v>
      </c>
      <c r="N28" s="38" t="s">
        <v>173</v>
      </c>
      <c r="O28" s="38" t="s">
        <v>173</v>
      </c>
      <c r="P28" s="38" t="s">
        <v>173</v>
      </c>
      <c r="Q28" s="38" t="s">
        <v>173</v>
      </c>
      <c r="R28" s="38" t="s">
        <v>173</v>
      </c>
      <c r="S28" s="38" t="s">
        <v>173</v>
      </c>
      <c r="T28" s="38" t="s">
        <v>173</v>
      </c>
      <c r="U28" s="38" t="s">
        <v>173</v>
      </c>
      <c r="V28" s="38" t="s">
        <v>173</v>
      </c>
      <c r="W28" s="38" t="s">
        <v>173</v>
      </c>
      <c r="X28" s="38" t="s">
        <v>173</v>
      </c>
      <c r="Y28" s="38" t="s">
        <v>173</v>
      </c>
      <c r="Z28" s="38" t="s">
        <v>173</v>
      </c>
      <c r="AA28" s="38" t="s">
        <v>173</v>
      </c>
      <c r="AC28" s="75"/>
      <c r="AD28" s="46"/>
      <c r="AE28" s="46"/>
      <c r="AF28" s="46"/>
      <c r="AH28" s="125"/>
    </row>
    <row r="29" spans="1:34" x14ac:dyDescent="0.2">
      <c r="A29" s="33"/>
      <c r="B29" s="33"/>
      <c r="C29" s="45" t="s">
        <v>2</v>
      </c>
      <c r="D29" s="38" t="s">
        <v>173</v>
      </c>
      <c r="E29" s="38" t="s">
        <v>173</v>
      </c>
      <c r="F29" s="38" t="s">
        <v>173</v>
      </c>
      <c r="G29" s="38" t="s">
        <v>173</v>
      </c>
      <c r="H29" s="38" t="s">
        <v>173</v>
      </c>
      <c r="I29" s="38" t="s">
        <v>173</v>
      </c>
      <c r="J29" s="38" t="s">
        <v>173</v>
      </c>
      <c r="K29" s="38" t="s">
        <v>173</v>
      </c>
      <c r="L29" s="38" t="s">
        <v>173</v>
      </c>
      <c r="M29" s="38" t="s">
        <v>173</v>
      </c>
      <c r="N29" s="38" t="s">
        <v>173</v>
      </c>
      <c r="O29" s="38" t="s">
        <v>173</v>
      </c>
      <c r="P29" s="38" t="s">
        <v>173</v>
      </c>
      <c r="Q29" s="38" t="s">
        <v>173</v>
      </c>
      <c r="R29" s="38" t="s">
        <v>173</v>
      </c>
      <c r="S29" s="38" t="s">
        <v>173</v>
      </c>
      <c r="T29" s="38" t="s">
        <v>173</v>
      </c>
      <c r="U29" s="38" t="s">
        <v>173</v>
      </c>
      <c r="V29" s="38" t="s">
        <v>173</v>
      </c>
      <c r="W29" s="38" t="s">
        <v>173</v>
      </c>
      <c r="X29" s="38" t="s">
        <v>173</v>
      </c>
      <c r="Y29" s="38" t="s">
        <v>173</v>
      </c>
      <c r="Z29" s="38" t="s">
        <v>173</v>
      </c>
      <c r="AA29" s="38" t="s">
        <v>173</v>
      </c>
      <c r="AC29" s="75"/>
      <c r="AD29" s="46"/>
      <c r="AE29" s="46"/>
      <c r="AF29" s="46"/>
      <c r="AH29" s="125"/>
    </row>
    <row r="30" spans="1:34" x14ac:dyDescent="0.2">
      <c r="A30" s="68" t="s">
        <v>28</v>
      </c>
      <c r="B30" s="68" t="s">
        <v>36</v>
      </c>
      <c r="C30" s="78" t="s">
        <v>0</v>
      </c>
      <c r="D30" s="73" t="s">
        <v>173</v>
      </c>
      <c r="E30" s="73" t="s">
        <v>173</v>
      </c>
      <c r="F30" s="73" t="s">
        <v>173</v>
      </c>
      <c r="G30" s="73" t="s">
        <v>173</v>
      </c>
      <c r="H30" s="73" t="s">
        <v>173</v>
      </c>
      <c r="I30" s="73" t="s">
        <v>173</v>
      </c>
      <c r="J30" s="73" t="s">
        <v>173</v>
      </c>
      <c r="K30" s="73" t="s">
        <v>173</v>
      </c>
      <c r="L30" s="73" t="s">
        <v>173</v>
      </c>
      <c r="M30" s="73" t="s">
        <v>173</v>
      </c>
      <c r="N30" s="73" t="s">
        <v>173</v>
      </c>
      <c r="O30" s="73" t="s">
        <v>173</v>
      </c>
      <c r="P30" s="73" t="s">
        <v>173</v>
      </c>
      <c r="Q30" s="73" t="s">
        <v>173</v>
      </c>
      <c r="R30" s="73" t="s">
        <v>173</v>
      </c>
      <c r="S30" s="73" t="s">
        <v>173</v>
      </c>
      <c r="T30" s="73" t="s">
        <v>173</v>
      </c>
      <c r="U30" s="73" t="s">
        <v>173</v>
      </c>
      <c r="V30" s="73" t="s">
        <v>173</v>
      </c>
      <c r="W30" s="73" t="s">
        <v>173</v>
      </c>
      <c r="X30" s="73" t="s">
        <v>173</v>
      </c>
      <c r="Y30" s="73" t="s">
        <v>173</v>
      </c>
      <c r="Z30" s="73" t="s">
        <v>173</v>
      </c>
      <c r="AA30" s="73" t="s">
        <v>173</v>
      </c>
      <c r="AC30" s="115"/>
      <c r="AD30" s="72"/>
      <c r="AE30" s="72"/>
      <c r="AF30" s="114"/>
      <c r="AH30" s="123"/>
    </row>
    <row r="31" spans="1:34" x14ac:dyDescent="0.2">
      <c r="A31" s="68"/>
      <c r="B31" s="68"/>
      <c r="C31" s="78" t="s">
        <v>1</v>
      </c>
      <c r="D31" s="73" t="s">
        <v>173</v>
      </c>
      <c r="E31" s="73" t="s">
        <v>173</v>
      </c>
      <c r="F31" s="73" t="s">
        <v>173</v>
      </c>
      <c r="G31" s="73" t="s">
        <v>173</v>
      </c>
      <c r="H31" s="73" t="s">
        <v>173</v>
      </c>
      <c r="I31" s="73" t="s">
        <v>173</v>
      </c>
      <c r="J31" s="73" t="s">
        <v>173</v>
      </c>
      <c r="K31" s="73" t="s">
        <v>173</v>
      </c>
      <c r="L31" s="73" t="s">
        <v>173</v>
      </c>
      <c r="M31" s="73" t="s">
        <v>173</v>
      </c>
      <c r="N31" s="73" t="s">
        <v>173</v>
      </c>
      <c r="O31" s="73" t="s">
        <v>173</v>
      </c>
      <c r="P31" s="73" t="s">
        <v>173</v>
      </c>
      <c r="Q31" s="73" t="s">
        <v>173</v>
      </c>
      <c r="R31" s="73" t="s">
        <v>173</v>
      </c>
      <c r="S31" s="73" t="s">
        <v>173</v>
      </c>
      <c r="T31" s="73" t="s">
        <v>173</v>
      </c>
      <c r="U31" s="73" t="s">
        <v>173</v>
      </c>
      <c r="V31" s="73" t="s">
        <v>173</v>
      </c>
      <c r="W31" s="73" t="s">
        <v>173</v>
      </c>
      <c r="X31" s="73" t="s">
        <v>173</v>
      </c>
      <c r="Y31" s="73" t="s">
        <v>173</v>
      </c>
      <c r="Z31" s="73" t="s">
        <v>173</v>
      </c>
      <c r="AA31" s="73" t="s">
        <v>173</v>
      </c>
      <c r="AC31" s="115"/>
      <c r="AD31" s="72"/>
      <c r="AE31" s="72"/>
      <c r="AF31" s="114"/>
      <c r="AH31" s="123"/>
    </row>
    <row r="32" spans="1:34" x14ac:dyDescent="0.2">
      <c r="A32" s="68"/>
      <c r="B32" s="68"/>
      <c r="C32" s="78" t="s">
        <v>2</v>
      </c>
      <c r="D32" s="73" t="s">
        <v>173</v>
      </c>
      <c r="E32" s="73" t="s">
        <v>173</v>
      </c>
      <c r="F32" s="73" t="s">
        <v>173</v>
      </c>
      <c r="G32" s="73" t="s">
        <v>173</v>
      </c>
      <c r="H32" s="73" t="s">
        <v>173</v>
      </c>
      <c r="I32" s="73" t="s">
        <v>173</v>
      </c>
      <c r="J32" s="73" t="s">
        <v>173</v>
      </c>
      <c r="K32" s="73" t="s">
        <v>173</v>
      </c>
      <c r="L32" s="73" t="s">
        <v>173</v>
      </c>
      <c r="M32" s="73" t="s">
        <v>173</v>
      </c>
      <c r="N32" s="73" t="s">
        <v>173</v>
      </c>
      <c r="O32" s="73" t="s">
        <v>173</v>
      </c>
      <c r="P32" s="73" t="s">
        <v>173</v>
      </c>
      <c r="Q32" s="73" t="s">
        <v>173</v>
      </c>
      <c r="R32" s="73" t="s">
        <v>173</v>
      </c>
      <c r="S32" s="73" t="s">
        <v>173</v>
      </c>
      <c r="T32" s="73" t="s">
        <v>173</v>
      </c>
      <c r="U32" s="73" t="s">
        <v>173</v>
      </c>
      <c r="V32" s="73" t="s">
        <v>173</v>
      </c>
      <c r="W32" s="73" t="s">
        <v>173</v>
      </c>
      <c r="X32" s="73" t="s">
        <v>173</v>
      </c>
      <c r="Y32" s="73" t="s">
        <v>173</v>
      </c>
      <c r="Z32" s="73" t="s">
        <v>173</v>
      </c>
      <c r="AA32" s="73" t="s">
        <v>173</v>
      </c>
      <c r="AC32" s="115"/>
      <c r="AD32" s="72"/>
      <c r="AE32" s="72"/>
      <c r="AF32" s="114"/>
      <c r="AH32" s="123"/>
    </row>
    <row r="33" spans="1:36" x14ac:dyDescent="0.2">
      <c r="A33" s="33" t="s">
        <v>40</v>
      </c>
      <c r="B33" s="33" t="s">
        <v>29</v>
      </c>
      <c r="C33" s="45" t="s">
        <v>0</v>
      </c>
      <c r="D33" s="38" t="s">
        <v>173</v>
      </c>
      <c r="E33" s="38" t="s">
        <v>173</v>
      </c>
      <c r="F33" s="38" t="s">
        <v>173</v>
      </c>
      <c r="G33" s="38" t="s">
        <v>173</v>
      </c>
      <c r="H33" s="38" t="s">
        <v>173</v>
      </c>
      <c r="I33" s="38" t="s">
        <v>173</v>
      </c>
      <c r="J33" s="38" t="s">
        <v>173</v>
      </c>
      <c r="K33" s="38" t="s">
        <v>173</v>
      </c>
      <c r="L33" s="38" t="s">
        <v>173</v>
      </c>
      <c r="M33" s="38" t="s">
        <v>173</v>
      </c>
      <c r="N33" s="38" t="s">
        <v>173</v>
      </c>
      <c r="O33" s="38" t="s">
        <v>173</v>
      </c>
      <c r="P33" s="38" t="s">
        <v>173</v>
      </c>
      <c r="Q33" s="38" t="s">
        <v>173</v>
      </c>
      <c r="R33" s="38" t="s">
        <v>173</v>
      </c>
      <c r="S33" s="38" t="s">
        <v>173</v>
      </c>
      <c r="T33" s="38" t="s">
        <v>173</v>
      </c>
      <c r="U33" s="38" t="s">
        <v>173</v>
      </c>
      <c r="V33" s="38" t="s">
        <v>173</v>
      </c>
      <c r="W33" s="38" t="s">
        <v>173</v>
      </c>
      <c r="X33" s="38" t="s">
        <v>173</v>
      </c>
      <c r="Y33" s="38" t="s">
        <v>173</v>
      </c>
      <c r="Z33" s="38" t="s">
        <v>173</v>
      </c>
      <c r="AA33" s="38" t="s">
        <v>173</v>
      </c>
      <c r="AC33" s="75"/>
      <c r="AD33" s="46"/>
      <c r="AE33" s="46"/>
      <c r="AF33" s="39"/>
      <c r="AH33" s="124"/>
    </row>
    <row r="34" spans="1:36" x14ac:dyDescent="0.2">
      <c r="A34" s="33"/>
      <c r="B34" s="33"/>
      <c r="C34" s="45" t="s">
        <v>1</v>
      </c>
      <c r="D34" s="38" t="s">
        <v>173</v>
      </c>
      <c r="E34" s="38" t="s">
        <v>173</v>
      </c>
      <c r="F34" s="38" t="s">
        <v>173</v>
      </c>
      <c r="G34" s="38" t="s">
        <v>173</v>
      </c>
      <c r="H34" s="38" t="s">
        <v>173</v>
      </c>
      <c r="I34" s="38" t="s">
        <v>173</v>
      </c>
      <c r="J34" s="38" t="s">
        <v>173</v>
      </c>
      <c r="K34" s="38" t="s">
        <v>173</v>
      </c>
      <c r="L34" s="38" t="s">
        <v>173</v>
      </c>
      <c r="M34" s="38" t="s">
        <v>173</v>
      </c>
      <c r="N34" s="38" t="s">
        <v>173</v>
      </c>
      <c r="O34" s="38" t="s">
        <v>173</v>
      </c>
      <c r="P34" s="38" t="s">
        <v>173</v>
      </c>
      <c r="Q34" s="38" t="s">
        <v>173</v>
      </c>
      <c r="R34" s="38" t="s">
        <v>173</v>
      </c>
      <c r="S34" s="38" t="s">
        <v>173</v>
      </c>
      <c r="T34" s="38" t="s">
        <v>173</v>
      </c>
      <c r="U34" s="38" t="s">
        <v>173</v>
      </c>
      <c r="V34" s="38" t="s">
        <v>173</v>
      </c>
      <c r="W34" s="38" t="s">
        <v>173</v>
      </c>
      <c r="X34" s="38" t="s">
        <v>173</v>
      </c>
      <c r="Y34" s="38" t="s">
        <v>173</v>
      </c>
      <c r="Z34" s="38" t="s">
        <v>173</v>
      </c>
      <c r="AA34" s="38" t="s">
        <v>173</v>
      </c>
      <c r="AC34" s="75"/>
      <c r="AD34" s="46"/>
      <c r="AE34" s="46"/>
      <c r="AF34" s="46"/>
      <c r="AH34" s="125"/>
    </row>
    <row r="35" spans="1:36" x14ac:dyDescent="0.2">
      <c r="A35" s="33"/>
      <c r="B35" s="33"/>
      <c r="C35" s="45" t="s">
        <v>2</v>
      </c>
      <c r="D35" s="38" t="s">
        <v>173</v>
      </c>
      <c r="E35" s="38" t="s">
        <v>173</v>
      </c>
      <c r="F35" s="38" t="s">
        <v>173</v>
      </c>
      <c r="G35" s="38" t="s">
        <v>173</v>
      </c>
      <c r="H35" s="38" t="s">
        <v>173</v>
      </c>
      <c r="I35" s="38" t="s">
        <v>173</v>
      </c>
      <c r="J35" s="38" t="s">
        <v>173</v>
      </c>
      <c r="K35" s="38" t="s">
        <v>173</v>
      </c>
      <c r="L35" s="38" t="s">
        <v>173</v>
      </c>
      <c r="M35" s="38" t="s">
        <v>173</v>
      </c>
      <c r="N35" s="38" t="s">
        <v>173</v>
      </c>
      <c r="O35" s="38" t="s">
        <v>173</v>
      </c>
      <c r="P35" s="38" t="s">
        <v>173</v>
      </c>
      <c r="Q35" s="38" t="s">
        <v>173</v>
      </c>
      <c r="R35" s="38" t="s">
        <v>173</v>
      </c>
      <c r="S35" s="38" t="s">
        <v>173</v>
      </c>
      <c r="T35" s="38" t="s">
        <v>173</v>
      </c>
      <c r="U35" s="38" t="s">
        <v>173</v>
      </c>
      <c r="V35" s="38" t="s">
        <v>173</v>
      </c>
      <c r="W35" s="38" t="s">
        <v>173</v>
      </c>
      <c r="X35" s="38" t="s">
        <v>173</v>
      </c>
      <c r="Y35" s="38" t="s">
        <v>173</v>
      </c>
      <c r="Z35" s="38" t="s">
        <v>173</v>
      </c>
      <c r="AA35" s="38" t="s">
        <v>173</v>
      </c>
      <c r="AC35" s="75"/>
      <c r="AD35" s="46"/>
      <c r="AE35" s="46"/>
      <c r="AF35" s="46"/>
      <c r="AH35" s="125"/>
    </row>
    <row r="36" spans="1:36" x14ac:dyDescent="0.2">
      <c r="A36" s="68" t="s">
        <v>39</v>
      </c>
      <c r="B36" s="68" t="s">
        <v>29</v>
      </c>
      <c r="C36" s="78" t="s">
        <v>0</v>
      </c>
      <c r="D36" s="70" t="s">
        <v>173</v>
      </c>
      <c r="E36" s="70" t="s">
        <v>173</v>
      </c>
      <c r="F36" s="70" t="s">
        <v>173</v>
      </c>
      <c r="G36" s="70" t="s">
        <v>173</v>
      </c>
      <c r="H36" s="70" t="s">
        <v>173</v>
      </c>
      <c r="I36" s="70" t="s">
        <v>173</v>
      </c>
      <c r="J36" s="70" t="s">
        <v>173</v>
      </c>
      <c r="K36" s="70" t="s">
        <v>173</v>
      </c>
      <c r="L36" s="70" t="s">
        <v>173</v>
      </c>
      <c r="M36" s="70" t="s">
        <v>173</v>
      </c>
      <c r="N36" s="70" t="s">
        <v>173</v>
      </c>
      <c r="O36" s="70" t="s">
        <v>173</v>
      </c>
      <c r="P36" s="70" t="s">
        <v>173</v>
      </c>
      <c r="Q36" s="70" t="s">
        <v>173</v>
      </c>
      <c r="R36" s="70" t="s">
        <v>173</v>
      </c>
      <c r="S36" s="70" t="s">
        <v>173</v>
      </c>
      <c r="T36" s="70" t="s">
        <v>173</v>
      </c>
      <c r="U36" s="70" t="s">
        <v>173</v>
      </c>
      <c r="V36" s="70" t="s">
        <v>173</v>
      </c>
      <c r="W36" s="70" t="s">
        <v>173</v>
      </c>
      <c r="X36" s="70" t="s">
        <v>173</v>
      </c>
      <c r="Y36" s="70" t="s">
        <v>173</v>
      </c>
      <c r="Z36" s="70" t="s">
        <v>173</v>
      </c>
      <c r="AA36" s="70" t="s">
        <v>173</v>
      </c>
      <c r="AC36" s="113"/>
      <c r="AD36" s="114"/>
      <c r="AE36" s="114"/>
      <c r="AF36" s="71"/>
      <c r="AH36" s="122"/>
    </row>
    <row r="37" spans="1:36" x14ac:dyDescent="0.2">
      <c r="A37" s="68"/>
      <c r="B37" s="68"/>
      <c r="C37" s="78" t="s">
        <v>1</v>
      </c>
      <c r="D37" s="70" t="s">
        <v>173</v>
      </c>
      <c r="E37" s="70" t="s">
        <v>173</v>
      </c>
      <c r="F37" s="70" t="s">
        <v>173</v>
      </c>
      <c r="G37" s="70" t="s">
        <v>173</v>
      </c>
      <c r="H37" s="70" t="s">
        <v>173</v>
      </c>
      <c r="I37" s="70" t="s">
        <v>173</v>
      </c>
      <c r="J37" s="70" t="s">
        <v>173</v>
      </c>
      <c r="K37" s="70" t="s">
        <v>173</v>
      </c>
      <c r="L37" s="70" t="s">
        <v>173</v>
      </c>
      <c r="M37" s="70" t="s">
        <v>173</v>
      </c>
      <c r="N37" s="70" t="s">
        <v>173</v>
      </c>
      <c r="O37" s="70" t="s">
        <v>173</v>
      </c>
      <c r="P37" s="70" t="s">
        <v>173</v>
      </c>
      <c r="Q37" s="70" t="s">
        <v>173</v>
      </c>
      <c r="R37" s="70" t="s">
        <v>173</v>
      </c>
      <c r="S37" s="70" t="s">
        <v>173</v>
      </c>
      <c r="T37" s="70" t="s">
        <v>173</v>
      </c>
      <c r="U37" s="70" t="s">
        <v>173</v>
      </c>
      <c r="V37" s="70" t="s">
        <v>173</v>
      </c>
      <c r="W37" s="70" t="s">
        <v>173</v>
      </c>
      <c r="X37" s="70" t="s">
        <v>173</v>
      </c>
      <c r="Y37" s="70" t="s">
        <v>173</v>
      </c>
      <c r="Z37" s="70" t="s">
        <v>173</v>
      </c>
      <c r="AA37" s="70" t="s">
        <v>173</v>
      </c>
      <c r="AC37" s="113"/>
      <c r="AD37" s="114"/>
      <c r="AE37" s="114"/>
      <c r="AF37" s="114"/>
      <c r="AH37" s="123"/>
    </row>
    <row r="38" spans="1:36" x14ac:dyDescent="0.2">
      <c r="A38" s="68"/>
      <c r="B38" s="68"/>
      <c r="C38" s="78" t="s">
        <v>2</v>
      </c>
      <c r="D38" s="70" t="s">
        <v>173</v>
      </c>
      <c r="E38" s="70" t="s">
        <v>173</v>
      </c>
      <c r="F38" s="70" t="s">
        <v>173</v>
      </c>
      <c r="G38" s="70" t="s">
        <v>173</v>
      </c>
      <c r="H38" s="70" t="s">
        <v>173</v>
      </c>
      <c r="I38" s="70" t="s">
        <v>173</v>
      </c>
      <c r="J38" s="70" t="s">
        <v>173</v>
      </c>
      <c r="K38" s="70" t="s">
        <v>173</v>
      </c>
      <c r="L38" s="70" t="s">
        <v>173</v>
      </c>
      <c r="M38" s="70" t="s">
        <v>173</v>
      </c>
      <c r="N38" s="70" t="s">
        <v>173</v>
      </c>
      <c r="O38" s="70" t="s">
        <v>173</v>
      </c>
      <c r="P38" s="70" t="s">
        <v>173</v>
      </c>
      <c r="Q38" s="70" t="s">
        <v>173</v>
      </c>
      <c r="R38" s="70" t="s">
        <v>173</v>
      </c>
      <c r="S38" s="70" t="s">
        <v>173</v>
      </c>
      <c r="T38" s="70" t="s">
        <v>173</v>
      </c>
      <c r="U38" s="70" t="s">
        <v>173</v>
      </c>
      <c r="V38" s="70" t="s">
        <v>173</v>
      </c>
      <c r="W38" s="70" t="s">
        <v>173</v>
      </c>
      <c r="X38" s="70" t="s">
        <v>173</v>
      </c>
      <c r="Y38" s="70" t="s">
        <v>173</v>
      </c>
      <c r="Z38" s="70" t="s">
        <v>173</v>
      </c>
      <c r="AA38" s="70" t="s">
        <v>173</v>
      </c>
      <c r="AC38" s="113"/>
      <c r="AD38" s="114"/>
      <c r="AE38" s="114"/>
      <c r="AF38" s="114"/>
      <c r="AH38" s="123"/>
    </row>
    <row r="39" spans="1:36" x14ac:dyDescent="0.2">
      <c r="A39" s="33" t="s">
        <v>34</v>
      </c>
      <c r="B39" s="33" t="s">
        <v>29</v>
      </c>
      <c r="C39" s="45" t="s">
        <v>0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  <c r="Z39" s="38">
        <v>1</v>
      </c>
      <c r="AA39" s="38">
        <v>1</v>
      </c>
      <c r="AC39" s="75">
        <f t="shared" ref="AC39:AC44" si="18">MAX(D39:AA39)</f>
        <v>1</v>
      </c>
      <c r="AD39" s="46">
        <f t="shared" ref="AD39:AD44" si="19">MIN(D39:AA39)</f>
        <v>1</v>
      </c>
      <c r="AE39" s="46">
        <f t="shared" ref="AE39:AE44" si="20">SUM(D39:AA39)</f>
        <v>24</v>
      </c>
      <c r="AF39" s="39">
        <f>SUMPRODUCT(AE39:AE41,Notes!$C$49:$C$51)</f>
        <v>8760</v>
      </c>
      <c r="AH39" s="124" t="s">
        <v>167</v>
      </c>
    </row>
    <row r="40" spans="1:36" x14ac:dyDescent="0.2">
      <c r="A40" s="33"/>
      <c r="B40" s="33"/>
      <c r="C40" s="45" t="s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C40" s="75">
        <f t="shared" si="18"/>
        <v>1</v>
      </c>
      <c r="AD40" s="46">
        <f t="shared" si="19"/>
        <v>1</v>
      </c>
      <c r="AE40" s="46">
        <f t="shared" si="20"/>
        <v>24</v>
      </c>
      <c r="AF40" s="46"/>
      <c r="AH40" s="125" t="s">
        <v>168</v>
      </c>
    </row>
    <row r="41" spans="1:36" x14ac:dyDescent="0.2">
      <c r="A41" s="33"/>
      <c r="B41" s="33"/>
      <c r="C41" s="45" t="s">
        <v>2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8">
        <v>1</v>
      </c>
      <c r="AA41" s="38">
        <v>1</v>
      </c>
      <c r="AC41" s="75">
        <f t="shared" si="18"/>
        <v>1</v>
      </c>
      <c r="AD41" s="46">
        <f t="shared" si="19"/>
        <v>1</v>
      </c>
      <c r="AE41" s="46">
        <f t="shared" si="20"/>
        <v>24</v>
      </c>
      <c r="AF41" s="46"/>
      <c r="AH41" s="125"/>
    </row>
    <row r="42" spans="1:36" x14ac:dyDescent="0.2">
      <c r="A42" s="68" t="s">
        <v>38</v>
      </c>
      <c r="B42" s="68" t="s">
        <v>29</v>
      </c>
      <c r="C42" s="78" t="s">
        <v>0</v>
      </c>
      <c r="D42" s="70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0">
        <v>1</v>
      </c>
      <c r="AC42" s="113">
        <f t="shared" si="18"/>
        <v>1</v>
      </c>
      <c r="AD42" s="114">
        <f t="shared" si="19"/>
        <v>1</v>
      </c>
      <c r="AE42" s="114">
        <f t="shared" si="20"/>
        <v>24</v>
      </c>
      <c r="AF42" s="71">
        <f>SUMPRODUCT(AE42:AE44,Notes!$C$49:$C$51)</f>
        <v>8760</v>
      </c>
      <c r="AH42" s="122" t="s">
        <v>167</v>
      </c>
    </row>
    <row r="43" spans="1:36" x14ac:dyDescent="0.2">
      <c r="A43" s="68"/>
      <c r="B43" s="68"/>
      <c r="C43" s="78" t="s">
        <v>1</v>
      </c>
      <c r="D43" s="70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0">
        <v>1</v>
      </c>
      <c r="AC43" s="113">
        <f t="shared" si="18"/>
        <v>1</v>
      </c>
      <c r="AD43" s="114">
        <f t="shared" si="19"/>
        <v>1</v>
      </c>
      <c r="AE43" s="114">
        <f t="shared" si="20"/>
        <v>24</v>
      </c>
      <c r="AF43" s="114"/>
      <c r="AH43" s="123" t="s">
        <v>168</v>
      </c>
    </row>
    <row r="44" spans="1:36" x14ac:dyDescent="0.2">
      <c r="A44" s="102"/>
      <c r="B44" s="102"/>
      <c r="C44" s="105" t="s">
        <v>2</v>
      </c>
      <c r="D44" s="104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  <c r="L44" s="104">
        <v>1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104">
        <v>1</v>
      </c>
      <c r="T44" s="104">
        <v>1</v>
      </c>
      <c r="U44" s="104">
        <v>1</v>
      </c>
      <c r="V44" s="104">
        <v>1</v>
      </c>
      <c r="W44" s="104">
        <v>1</v>
      </c>
      <c r="X44" s="104">
        <v>1</v>
      </c>
      <c r="Y44" s="104">
        <v>1</v>
      </c>
      <c r="Z44" s="104">
        <v>1</v>
      </c>
      <c r="AA44" s="104">
        <v>1</v>
      </c>
      <c r="AC44" s="116">
        <f t="shared" si="18"/>
        <v>1</v>
      </c>
      <c r="AD44" s="117">
        <f t="shared" si="19"/>
        <v>1</v>
      </c>
      <c r="AE44" s="117">
        <f t="shared" si="20"/>
        <v>24</v>
      </c>
      <c r="AF44" s="117"/>
      <c r="AH44" s="127"/>
      <c r="AJ44" s="36"/>
    </row>
    <row r="45" spans="1:36" x14ac:dyDescent="0.2">
      <c r="C45" s="40"/>
      <c r="AH45" s="35"/>
    </row>
    <row r="46" spans="1:36" hidden="1" x14ac:dyDescent="0.2">
      <c r="A46" s="31" t="s">
        <v>154</v>
      </c>
    </row>
    <row r="47" spans="1:36" hidden="1" x14ac:dyDescent="0.2">
      <c r="A47" s="32" t="s">
        <v>9</v>
      </c>
      <c r="C47" s="32" t="s">
        <v>19</v>
      </c>
    </row>
    <row r="48" spans="1:36" hidden="1" x14ac:dyDescent="0.2">
      <c r="O48" s="35" t="s">
        <v>5</v>
      </c>
      <c r="P48" s="35"/>
    </row>
    <row r="49" spans="1:37" hidden="1" x14ac:dyDescent="0.2">
      <c r="A49" s="36" t="s">
        <v>3</v>
      </c>
      <c r="B49" s="36"/>
      <c r="C49" s="36" t="s">
        <v>4</v>
      </c>
      <c r="D49" s="37">
        <v>1</v>
      </c>
      <c r="E49" s="37">
        <v>2</v>
      </c>
      <c r="F49" s="37">
        <v>3</v>
      </c>
      <c r="G49" s="37">
        <v>4</v>
      </c>
      <c r="H49" s="37">
        <v>5</v>
      </c>
      <c r="I49" s="37">
        <v>6</v>
      </c>
      <c r="J49" s="37">
        <v>7</v>
      </c>
      <c r="K49" s="37">
        <v>8</v>
      </c>
      <c r="L49" s="37">
        <v>9</v>
      </c>
      <c r="M49" s="37">
        <v>10</v>
      </c>
      <c r="N49" s="37">
        <v>11</v>
      </c>
      <c r="O49" s="37">
        <v>12</v>
      </c>
      <c r="P49" s="37">
        <v>13</v>
      </c>
      <c r="Q49" s="37">
        <v>14</v>
      </c>
      <c r="R49" s="37">
        <v>15</v>
      </c>
      <c r="S49" s="37">
        <v>16</v>
      </c>
      <c r="T49" s="37">
        <v>17</v>
      </c>
      <c r="U49" s="37">
        <v>18</v>
      </c>
      <c r="V49" s="37">
        <v>19</v>
      </c>
      <c r="W49" s="37">
        <v>20</v>
      </c>
      <c r="X49" s="37">
        <v>21</v>
      </c>
      <c r="Y49" s="37">
        <v>22</v>
      </c>
      <c r="Z49" s="37">
        <v>23</v>
      </c>
      <c r="AA49" s="48">
        <v>24</v>
      </c>
      <c r="AC49" s="64" t="s">
        <v>43</v>
      </c>
      <c r="AD49" s="37" t="s">
        <v>44</v>
      </c>
      <c r="AE49" s="64" t="s">
        <v>95</v>
      </c>
      <c r="AF49" s="37" t="s">
        <v>97</v>
      </c>
      <c r="AG49" s="45"/>
      <c r="AH49" s="40"/>
      <c r="AI49" s="40"/>
      <c r="AJ49" s="33"/>
    </row>
    <row r="50" spans="1:37" hidden="1" x14ac:dyDescent="0.2">
      <c r="A50" s="68" t="s">
        <v>30</v>
      </c>
      <c r="B50" s="68" t="s">
        <v>29</v>
      </c>
      <c r="C50" s="69" t="s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C50" s="75">
        <f>MAX(D50:AA50)</f>
        <v>0</v>
      </c>
      <c r="AD50" s="46">
        <f>MIN(D50:AA50)</f>
        <v>0</v>
      </c>
      <c r="AE50" s="46">
        <f>SUM(D50:AA50)</f>
        <v>0</v>
      </c>
      <c r="AF50" s="39">
        <f>SUMPRODUCT(AE50:AE52,Notes!$C$49:$C$51)</f>
        <v>0</v>
      </c>
      <c r="AG50" s="53"/>
      <c r="AH50" s="54"/>
      <c r="AJ50" s="55"/>
      <c r="AK50" s="55"/>
    </row>
    <row r="51" spans="1:37" hidden="1" x14ac:dyDescent="0.2">
      <c r="A51" s="68"/>
      <c r="B51" s="68"/>
      <c r="C51" s="69" t="s">
        <v>1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C51" s="75">
        <f t="shared" ref="AC51:AC88" si="21">MAX(D51:AA51)</f>
        <v>0</v>
      </c>
      <c r="AD51" s="46">
        <f t="shared" ref="AD51:AD88" si="22">MIN(D51:AA51)</f>
        <v>0</v>
      </c>
      <c r="AE51" s="46">
        <f t="shared" ref="AE51:AE82" si="23">SUM(D51:AA51)</f>
        <v>0</v>
      </c>
      <c r="AF51" s="46"/>
      <c r="AG51" s="53"/>
      <c r="AH51" s="54"/>
      <c r="AJ51" s="55"/>
      <c r="AK51" s="55"/>
    </row>
    <row r="52" spans="1:37" hidden="1" x14ac:dyDescent="0.2">
      <c r="A52" s="68"/>
      <c r="B52" s="68"/>
      <c r="C52" s="69" t="s">
        <v>2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C52" s="106">
        <f t="shared" si="21"/>
        <v>0</v>
      </c>
      <c r="AD52" s="50">
        <f t="shared" si="22"/>
        <v>0</v>
      </c>
      <c r="AE52" s="50">
        <f t="shared" si="23"/>
        <v>0</v>
      </c>
      <c r="AF52" s="50"/>
      <c r="AG52" s="53"/>
      <c r="AH52" s="54"/>
      <c r="AJ52" s="55"/>
      <c r="AK52" s="55"/>
    </row>
    <row r="53" spans="1:37" hidden="1" x14ac:dyDescent="0.2">
      <c r="A53" s="32" t="s">
        <v>31</v>
      </c>
      <c r="B53" s="32" t="s">
        <v>29</v>
      </c>
      <c r="C53" s="56" t="s">
        <v>0</v>
      </c>
      <c r="D53" s="41">
        <v>0.5</v>
      </c>
      <c r="E53" s="41">
        <v>0.5</v>
      </c>
      <c r="F53" s="41">
        <v>0.5</v>
      </c>
      <c r="G53" s="41">
        <v>0.5</v>
      </c>
      <c r="H53" s="41">
        <v>0.5</v>
      </c>
      <c r="I53" s="41">
        <v>0.5</v>
      </c>
      <c r="J53" s="41">
        <v>1</v>
      </c>
      <c r="K53" s="41">
        <v>1</v>
      </c>
      <c r="L53" s="41">
        <v>1</v>
      </c>
      <c r="M53" s="41">
        <v>1</v>
      </c>
      <c r="N53" s="41">
        <v>1</v>
      </c>
      <c r="O53" s="41">
        <v>1</v>
      </c>
      <c r="P53" s="41">
        <v>1</v>
      </c>
      <c r="Q53" s="41">
        <v>1</v>
      </c>
      <c r="R53" s="41">
        <v>1</v>
      </c>
      <c r="S53" s="41">
        <v>1</v>
      </c>
      <c r="T53" s="41">
        <v>1</v>
      </c>
      <c r="U53" s="41">
        <v>1</v>
      </c>
      <c r="V53" s="41">
        <v>1</v>
      </c>
      <c r="W53" s="41">
        <v>1</v>
      </c>
      <c r="X53" s="41">
        <v>1</v>
      </c>
      <c r="Y53" s="41">
        <v>1</v>
      </c>
      <c r="Z53" s="41">
        <v>0.5</v>
      </c>
      <c r="AA53" s="41">
        <v>0.5</v>
      </c>
      <c r="AC53" s="75">
        <f t="shared" si="21"/>
        <v>1</v>
      </c>
      <c r="AD53" s="46">
        <f t="shared" si="22"/>
        <v>0.5</v>
      </c>
      <c r="AE53" s="46">
        <f t="shared" si="23"/>
        <v>20</v>
      </c>
      <c r="AF53" s="39">
        <f>SUMPRODUCT(AE53:AE55,Notes!$C$49:$C$51)</f>
        <v>6674</v>
      </c>
      <c r="AG53" s="53"/>
      <c r="AH53" s="54"/>
      <c r="AJ53" s="55"/>
      <c r="AK53" s="55"/>
    </row>
    <row r="54" spans="1:37" hidden="1" x14ac:dyDescent="0.2">
      <c r="C54" s="56" t="s">
        <v>1</v>
      </c>
      <c r="D54" s="41">
        <v>0.5</v>
      </c>
      <c r="E54" s="41">
        <v>0.5</v>
      </c>
      <c r="F54" s="41">
        <v>0.5</v>
      </c>
      <c r="G54" s="41">
        <v>0.5</v>
      </c>
      <c r="H54" s="41">
        <v>0.5</v>
      </c>
      <c r="I54" s="41">
        <v>0.5</v>
      </c>
      <c r="J54" s="41">
        <v>1</v>
      </c>
      <c r="K54" s="41">
        <v>1</v>
      </c>
      <c r="L54" s="41">
        <v>1</v>
      </c>
      <c r="M54" s="41">
        <v>1</v>
      </c>
      <c r="N54" s="41">
        <v>1</v>
      </c>
      <c r="O54" s="41">
        <v>1</v>
      </c>
      <c r="P54" s="41">
        <v>1</v>
      </c>
      <c r="Q54" s="41">
        <v>1</v>
      </c>
      <c r="R54" s="41">
        <v>1</v>
      </c>
      <c r="S54" s="41">
        <v>1</v>
      </c>
      <c r="T54" s="41">
        <v>1</v>
      </c>
      <c r="U54" s="41">
        <v>0.5</v>
      </c>
      <c r="V54" s="41">
        <v>0.5</v>
      </c>
      <c r="W54" s="41">
        <v>0.5</v>
      </c>
      <c r="X54" s="41">
        <v>0.5</v>
      </c>
      <c r="Y54" s="41">
        <v>0.5</v>
      </c>
      <c r="Z54" s="41">
        <v>0.5</v>
      </c>
      <c r="AA54" s="41">
        <v>0.5</v>
      </c>
      <c r="AC54" s="75">
        <f t="shared" si="21"/>
        <v>1</v>
      </c>
      <c r="AD54" s="46">
        <f t="shared" si="22"/>
        <v>0.5</v>
      </c>
      <c r="AE54" s="46">
        <f t="shared" si="23"/>
        <v>17.5</v>
      </c>
      <c r="AF54" s="46"/>
      <c r="AG54" s="53"/>
      <c r="AH54" s="54"/>
      <c r="AJ54" s="55"/>
      <c r="AK54" s="55"/>
    </row>
    <row r="55" spans="1:37" hidden="1" x14ac:dyDescent="0.2">
      <c r="C55" s="56" t="s">
        <v>2</v>
      </c>
      <c r="D55" s="41">
        <v>0.5</v>
      </c>
      <c r="E55" s="41">
        <v>0.5</v>
      </c>
      <c r="F55" s="41">
        <v>0.5</v>
      </c>
      <c r="G55" s="41">
        <v>0.5</v>
      </c>
      <c r="H55" s="41">
        <v>0.5</v>
      </c>
      <c r="I55" s="41">
        <v>0.5</v>
      </c>
      <c r="J55" s="41">
        <v>0.5</v>
      </c>
      <c r="K55" s="41">
        <v>0.5</v>
      </c>
      <c r="L55" s="41">
        <v>0.5</v>
      </c>
      <c r="M55" s="41">
        <v>0.5</v>
      </c>
      <c r="N55" s="41">
        <v>0.5</v>
      </c>
      <c r="O55" s="41">
        <v>0.5</v>
      </c>
      <c r="P55" s="41">
        <v>0.5</v>
      </c>
      <c r="Q55" s="41">
        <v>0.5</v>
      </c>
      <c r="R55" s="41">
        <v>0.5</v>
      </c>
      <c r="S55" s="41">
        <v>0.5</v>
      </c>
      <c r="T55" s="41">
        <v>0.5</v>
      </c>
      <c r="U55" s="41">
        <v>0.5</v>
      </c>
      <c r="V55" s="41">
        <v>0.5</v>
      </c>
      <c r="W55" s="41">
        <v>0.5</v>
      </c>
      <c r="X55" s="41">
        <v>0.5</v>
      </c>
      <c r="Y55" s="41">
        <v>0.5</v>
      </c>
      <c r="Z55" s="41">
        <v>0.5</v>
      </c>
      <c r="AA55" s="41">
        <v>0.5</v>
      </c>
      <c r="AC55" s="106">
        <f t="shared" si="21"/>
        <v>0.5</v>
      </c>
      <c r="AD55" s="50">
        <f t="shared" si="22"/>
        <v>0.5</v>
      </c>
      <c r="AE55" s="50">
        <f t="shared" si="23"/>
        <v>12</v>
      </c>
      <c r="AF55" s="50"/>
      <c r="AG55" s="53"/>
      <c r="AH55" s="54"/>
      <c r="AJ55" s="55"/>
      <c r="AK55" s="55"/>
    </row>
    <row r="56" spans="1:37" hidden="1" x14ac:dyDescent="0.2">
      <c r="A56" s="68" t="s">
        <v>32</v>
      </c>
      <c r="B56" s="68" t="s">
        <v>29</v>
      </c>
      <c r="C56" s="69" t="s">
        <v>0</v>
      </c>
      <c r="D56" s="70">
        <v>1</v>
      </c>
      <c r="E56" s="70">
        <v>1</v>
      </c>
      <c r="F56" s="70">
        <v>1</v>
      </c>
      <c r="G56" s="70">
        <v>1</v>
      </c>
      <c r="H56" s="70">
        <v>1</v>
      </c>
      <c r="I56" s="70">
        <v>1</v>
      </c>
      <c r="J56" s="70">
        <v>1</v>
      </c>
      <c r="K56" s="70">
        <v>1</v>
      </c>
      <c r="L56" s="70">
        <v>1</v>
      </c>
      <c r="M56" s="70">
        <v>1</v>
      </c>
      <c r="N56" s="70">
        <v>1</v>
      </c>
      <c r="O56" s="70">
        <v>1</v>
      </c>
      <c r="P56" s="70">
        <v>1</v>
      </c>
      <c r="Q56" s="70">
        <v>1</v>
      </c>
      <c r="R56" s="70">
        <v>1</v>
      </c>
      <c r="S56" s="70">
        <v>1</v>
      </c>
      <c r="T56" s="70">
        <v>1</v>
      </c>
      <c r="U56" s="70">
        <v>1</v>
      </c>
      <c r="V56" s="70">
        <v>1</v>
      </c>
      <c r="W56" s="70">
        <v>1</v>
      </c>
      <c r="X56" s="70">
        <v>1</v>
      </c>
      <c r="Y56" s="70">
        <v>1</v>
      </c>
      <c r="Z56" s="70">
        <v>1</v>
      </c>
      <c r="AA56" s="70">
        <v>1</v>
      </c>
      <c r="AC56" s="75">
        <f t="shared" si="21"/>
        <v>1</v>
      </c>
      <c r="AD56" s="46">
        <f t="shared" si="22"/>
        <v>1</v>
      </c>
      <c r="AE56" s="46">
        <f t="shared" si="23"/>
        <v>24</v>
      </c>
      <c r="AF56" s="39">
        <f>SUMPRODUCT(AE56:AE58,Notes!$C$49:$C$51)</f>
        <v>8760</v>
      </c>
      <c r="AG56" s="53"/>
      <c r="AH56" s="54"/>
      <c r="AJ56" s="55"/>
      <c r="AK56" s="55"/>
    </row>
    <row r="57" spans="1:37" hidden="1" x14ac:dyDescent="0.2">
      <c r="A57" s="68"/>
      <c r="B57" s="68"/>
      <c r="C57" s="69" t="s">
        <v>1</v>
      </c>
      <c r="D57" s="70">
        <v>1</v>
      </c>
      <c r="E57" s="70">
        <v>1</v>
      </c>
      <c r="F57" s="70">
        <v>1</v>
      </c>
      <c r="G57" s="70">
        <v>1</v>
      </c>
      <c r="H57" s="70">
        <v>1</v>
      </c>
      <c r="I57" s="70">
        <v>1</v>
      </c>
      <c r="J57" s="70">
        <v>1</v>
      </c>
      <c r="K57" s="70">
        <v>1</v>
      </c>
      <c r="L57" s="70">
        <v>1</v>
      </c>
      <c r="M57" s="70">
        <v>1</v>
      </c>
      <c r="N57" s="70">
        <v>1</v>
      </c>
      <c r="O57" s="70">
        <v>1</v>
      </c>
      <c r="P57" s="70">
        <v>1</v>
      </c>
      <c r="Q57" s="70">
        <v>1</v>
      </c>
      <c r="R57" s="70">
        <v>1</v>
      </c>
      <c r="S57" s="70">
        <v>1</v>
      </c>
      <c r="T57" s="70">
        <v>1</v>
      </c>
      <c r="U57" s="70">
        <v>1</v>
      </c>
      <c r="V57" s="70">
        <v>1</v>
      </c>
      <c r="W57" s="70">
        <v>1</v>
      </c>
      <c r="X57" s="70">
        <v>1</v>
      </c>
      <c r="Y57" s="70">
        <v>1</v>
      </c>
      <c r="Z57" s="70">
        <v>1</v>
      </c>
      <c r="AA57" s="70">
        <v>1</v>
      </c>
      <c r="AC57" s="75">
        <f t="shared" si="21"/>
        <v>1</v>
      </c>
      <c r="AD57" s="46">
        <f t="shared" si="22"/>
        <v>1</v>
      </c>
      <c r="AE57" s="46">
        <f t="shared" si="23"/>
        <v>24</v>
      </c>
      <c r="AF57" s="46"/>
      <c r="AG57" s="53"/>
      <c r="AH57" s="54"/>
      <c r="AJ57" s="55"/>
      <c r="AK57" s="55"/>
    </row>
    <row r="58" spans="1:37" hidden="1" x14ac:dyDescent="0.2">
      <c r="A58" s="68"/>
      <c r="B58" s="68"/>
      <c r="C58" s="69" t="s">
        <v>2</v>
      </c>
      <c r="D58" s="70">
        <v>1</v>
      </c>
      <c r="E58" s="70">
        <v>1</v>
      </c>
      <c r="F58" s="70">
        <v>1</v>
      </c>
      <c r="G58" s="70">
        <v>1</v>
      </c>
      <c r="H58" s="70">
        <v>1</v>
      </c>
      <c r="I58" s="70">
        <v>1</v>
      </c>
      <c r="J58" s="70">
        <v>1</v>
      </c>
      <c r="K58" s="70">
        <v>1</v>
      </c>
      <c r="L58" s="70">
        <v>1</v>
      </c>
      <c r="M58" s="70">
        <v>1</v>
      </c>
      <c r="N58" s="70">
        <v>1</v>
      </c>
      <c r="O58" s="70">
        <v>1</v>
      </c>
      <c r="P58" s="70">
        <v>1</v>
      </c>
      <c r="Q58" s="70">
        <v>1</v>
      </c>
      <c r="R58" s="70">
        <v>1</v>
      </c>
      <c r="S58" s="70">
        <v>1</v>
      </c>
      <c r="T58" s="70">
        <v>1</v>
      </c>
      <c r="U58" s="70">
        <v>1</v>
      </c>
      <c r="V58" s="70">
        <v>1</v>
      </c>
      <c r="W58" s="70">
        <v>1</v>
      </c>
      <c r="X58" s="70">
        <v>1</v>
      </c>
      <c r="Y58" s="70">
        <v>1</v>
      </c>
      <c r="Z58" s="70">
        <v>1</v>
      </c>
      <c r="AA58" s="70">
        <v>1</v>
      </c>
      <c r="AC58" s="106">
        <f t="shared" si="21"/>
        <v>1</v>
      </c>
      <c r="AD58" s="50">
        <f t="shared" si="22"/>
        <v>1</v>
      </c>
      <c r="AE58" s="50">
        <f t="shared" si="23"/>
        <v>24</v>
      </c>
      <c r="AF58" s="50"/>
      <c r="AG58" s="53"/>
      <c r="AH58" s="54"/>
      <c r="AJ58" s="55"/>
      <c r="AK58" s="55"/>
    </row>
    <row r="59" spans="1:37" hidden="1" x14ac:dyDescent="0.2">
      <c r="A59" s="32" t="s">
        <v>35</v>
      </c>
      <c r="B59" s="32" t="s">
        <v>29</v>
      </c>
      <c r="C59" s="56" t="s">
        <v>0</v>
      </c>
      <c r="D59" s="41">
        <v>0.25</v>
      </c>
      <c r="E59" s="41">
        <v>0.25</v>
      </c>
      <c r="F59" s="41">
        <v>0.25</v>
      </c>
      <c r="G59" s="41">
        <v>0.25</v>
      </c>
      <c r="H59" s="41">
        <v>0.25</v>
      </c>
      <c r="I59" s="41">
        <v>0.25</v>
      </c>
      <c r="J59" s="41">
        <v>0.25</v>
      </c>
      <c r="K59" s="41">
        <v>0.25</v>
      </c>
      <c r="L59" s="41">
        <v>0.25</v>
      </c>
      <c r="M59" s="41">
        <v>0.25</v>
      </c>
      <c r="N59" s="41">
        <v>0.25</v>
      </c>
      <c r="O59" s="41">
        <v>0.25</v>
      </c>
      <c r="P59" s="41">
        <v>0.25</v>
      </c>
      <c r="Q59" s="41">
        <v>0.25</v>
      </c>
      <c r="R59" s="41">
        <v>0.25</v>
      </c>
      <c r="S59" s="41">
        <v>0.25</v>
      </c>
      <c r="T59" s="41">
        <v>0.25</v>
      </c>
      <c r="U59" s="41">
        <v>0.25</v>
      </c>
      <c r="V59" s="41">
        <v>0.25</v>
      </c>
      <c r="W59" s="41">
        <v>0.25</v>
      </c>
      <c r="X59" s="41">
        <v>0.25</v>
      </c>
      <c r="Y59" s="41">
        <v>0.25</v>
      </c>
      <c r="Z59" s="41">
        <v>0.25</v>
      </c>
      <c r="AA59" s="41">
        <v>0.25</v>
      </c>
      <c r="AC59" s="80">
        <f>MAX(D59:AA59)</f>
        <v>0.25</v>
      </c>
      <c r="AD59" s="47">
        <f>MIN(D59:AA59)</f>
        <v>0.25</v>
      </c>
      <c r="AE59" s="47">
        <f>SUM(D59:AA59)</f>
        <v>6</v>
      </c>
      <c r="AF59" s="39">
        <f>SUMPRODUCT(AE59:AE61,Notes!$C$49:$C$51)</f>
        <v>2190</v>
      </c>
      <c r="AG59" s="53"/>
      <c r="AH59" s="54"/>
      <c r="AJ59" s="55"/>
      <c r="AK59" s="55"/>
    </row>
    <row r="60" spans="1:37" hidden="1" x14ac:dyDescent="0.2">
      <c r="C60" s="56" t="s">
        <v>1</v>
      </c>
      <c r="D60" s="41">
        <v>0.25</v>
      </c>
      <c r="E60" s="41">
        <v>0.25</v>
      </c>
      <c r="F60" s="41">
        <v>0.25</v>
      </c>
      <c r="G60" s="41">
        <v>0.25</v>
      </c>
      <c r="H60" s="41">
        <v>0.25</v>
      </c>
      <c r="I60" s="41">
        <v>0.25</v>
      </c>
      <c r="J60" s="41">
        <v>0.25</v>
      </c>
      <c r="K60" s="41">
        <v>0.25</v>
      </c>
      <c r="L60" s="41">
        <v>0.25</v>
      </c>
      <c r="M60" s="41">
        <v>0.25</v>
      </c>
      <c r="N60" s="41">
        <v>0.25</v>
      </c>
      <c r="O60" s="41">
        <v>0.25</v>
      </c>
      <c r="P60" s="41">
        <v>0.25</v>
      </c>
      <c r="Q60" s="41">
        <v>0.25</v>
      </c>
      <c r="R60" s="41">
        <v>0.25</v>
      </c>
      <c r="S60" s="41">
        <v>0.25</v>
      </c>
      <c r="T60" s="41">
        <v>0.25</v>
      </c>
      <c r="U60" s="41">
        <v>0.25</v>
      </c>
      <c r="V60" s="41">
        <v>0.25</v>
      </c>
      <c r="W60" s="41">
        <v>0.25</v>
      </c>
      <c r="X60" s="41">
        <v>0.25</v>
      </c>
      <c r="Y60" s="41">
        <v>0.25</v>
      </c>
      <c r="Z60" s="41">
        <v>0.25</v>
      </c>
      <c r="AA60" s="41">
        <v>0.25</v>
      </c>
      <c r="AC60" s="80">
        <f>MAX(D60:AA60)</f>
        <v>0.25</v>
      </c>
      <c r="AD60" s="47">
        <f>MIN(D60:AA60)</f>
        <v>0.25</v>
      </c>
      <c r="AE60" s="47">
        <f>SUM(D60:AA60)</f>
        <v>6</v>
      </c>
      <c r="AF60" s="47"/>
      <c r="AG60" s="53"/>
      <c r="AH60" s="54"/>
      <c r="AJ60" s="55"/>
      <c r="AK60" s="55"/>
    </row>
    <row r="61" spans="1:37" hidden="1" x14ac:dyDescent="0.2">
      <c r="C61" s="56" t="s">
        <v>2</v>
      </c>
      <c r="D61" s="41">
        <v>0.25</v>
      </c>
      <c r="E61" s="41">
        <v>0.25</v>
      </c>
      <c r="F61" s="41">
        <v>0.25</v>
      </c>
      <c r="G61" s="41">
        <v>0.25</v>
      </c>
      <c r="H61" s="41">
        <v>0.25</v>
      </c>
      <c r="I61" s="41">
        <v>0.25</v>
      </c>
      <c r="J61" s="41">
        <v>0.25</v>
      </c>
      <c r="K61" s="41">
        <v>0.25</v>
      </c>
      <c r="L61" s="41">
        <v>0.25</v>
      </c>
      <c r="M61" s="41">
        <v>0.25</v>
      </c>
      <c r="N61" s="41">
        <v>0.25</v>
      </c>
      <c r="O61" s="41">
        <v>0.25</v>
      </c>
      <c r="P61" s="41">
        <v>0.25</v>
      </c>
      <c r="Q61" s="41">
        <v>0.25</v>
      </c>
      <c r="R61" s="41">
        <v>0.25</v>
      </c>
      <c r="S61" s="41">
        <v>0.25</v>
      </c>
      <c r="T61" s="41">
        <v>0.25</v>
      </c>
      <c r="U61" s="41">
        <v>0.25</v>
      </c>
      <c r="V61" s="41">
        <v>0.25</v>
      </c>
      <c r="W61" s="41">
        <v>0.25</v>
      </c>
      <c r="X61" s="41">
        <v>0.25</v>
      </c>
      <c r="Y61" s="41">
        <v>0.25</v>
      </c>
      <c r="Z61" s="41">
        <v>0.25</v>
      </c>
      <c r="AA61" s="41">
        <v>0.25</v>
      </c>
      <c r="AC61" s="107">
        <f>MAX(D61:AA61)</f>
        <v>0.25</v>
      </c>
      <c r="AD61" s="108">
        <f>MIN(D61:AA61)</f>
        <v>0.25</v>
      </c>
      <c r="AE61" s="108">
        <f>SUM(D61:AA61)</f>
        <v>6</v>
      </c>
      <c r="AF61" s="108"/>
      <c r="AG61" s="53"/>
      <c r="AH61" s="54"/>
      <c r="AJ61" s="55"/>
      <c r="AK61" s="55"/>
    </row>
    <row r="62" spans="1:37" hidden="1" x14ac:dyDescent="0.2">
      <c r="A62" s="68" t="s">
        <v>25</v>
      </c>
      <c r="B62" s="68" t="s">
        <v>37</v>
      </c>
      <c r="C62" s="69" t="s">
        <v>0</v>
      </c>
      <c r="D62" s="71">
        <v>1</v>
      </c>
      <c r="E62" s="71">
        <v>1</v>
      </c>
      <c r="F62" s="71">
        <v>1</v>
      </c>
      <c r="G62" s="71">
        <v>1</v>
      </c>
      <c r="H62" s="71">
        <v>1</v>
      </c>
      <c r="I62" s="71">
        <v>1</v>
      </c>
      <c r="J62" s="71">
        <v>1</v>
      </c>
      <c r="K62" s="71">
        <v>1</v>
      </c>
      <c r="L62" s="71">
        <v>1</v>
      </c>
      <c r="M62" s="71">
        <v>1</v>
      </c>
      <c r="N62" s="71">
        <v>1</v>
      </c>
      <c r="O62" s="71">
        <v>1</v>
      </c>
      <c r="P62" s="71">
        <v>1</v>
      </c>
      <c r="Q62" s="71">
        <v>1</v>
      </c>
      <c r="R62" s="71">
        <v>1</v>
      </c>
      <c r="S62" s="71">
        <v>1</v>
      </c>
      <c r="T62" s="71">
        <v>1</v>
      </c>
      <c r="U62" s="71">
        <v>1</v>
      </c>
      <c r="V62" s="71">
        <v>1</v>
      </c>
      <c r="W62" s="71">
        <v>1</v>
      </c>
      <c r="X62" s="71">
        <v>1</v>
      </c>
      <c r="Y62" s="71">
        <v>1</v>
      </c>
      <c r="Z62" s="71">
        <v>1</v>
      </c>
      <c r="AA62" s="71">
        <v>1</v>
      </c>
      <c r="AC62" s="76">
        <f t="shared" si="21"/>
        <v>1</v>
      </c>
      <c r="AD62" s="42">
        <f t="shared" si="22"/>
        <v>1</v>
      </c>
      <c r="AE62" s="46">
        <f t="shared" si="23"/>
        <v>24</v>
      </c>
      <c r="AF62" s="39">
        <f>SUMPRODUCT(AE62:AE64,Notes!$C$49:$C$51)</f>
        <v>8760</v>
      </c>
      <c r="AG62" s="57"/>
      <c r="AH62" s="58"/>
      <c r="AJ62" s="55"/>
      <c r="AK62" s="55"/>
    </row>
    <row r="63" spans="1:37" hidden="1" x14ac:dyDescent="0.2">
      <c r="A63" s="68"/>
      <c r="B63" s="68"/>
      <c r="C63" s="69" t="s">
        <v>1</v>
      </c>
      <c r="D63" s="71">
        <v>1</v>
      </c>
      <c r="E63" s="71">
        <v>1</v>
      </c>
      <c r="F63" s="71">
        <v>1</v>
      </c>
      <c r="G63" s="71">
        <v>1</v>
      </c>
      <c r="H63" s="71">
        <v>1</v>
      </c>
      <c r="I63" s="71">
        <v>1</v>
      </c>
      <c r="J63" s="71">
        <v>1</v>
      </c>
      <c r="K63" s="71">
        <v>1</v>
      </c>
      <c r="L63" s="71">
        <v>1</v>
      </c>
      <c r="M63" s="71">
        <v>1</v>
      </c>
      <c r="N63" s="71">
        <v>1</v>
      </c>
      <c r="O63" s="71">
        <v>1</v>
      </c>
      <c r="P63" s="71">
        <v>1</v>
      </c>
      <c r="Q63" s="71">
        <v>1</v>
      </c>
      <c r="R63" s="71">
        <v>1</v>
      </c>
      <c r="S63" s="71">
        <v>1</v>
      </c>
      <c r="T63" s="71">
        <v>1</v>
      </c>
      <c r="U63" s="71">
        <v>1</v>
      </c>
      <c r="V63" s="71">
        <v>1</v>
      </c>
      <c r="W63" s="71">
        <v>1</v>
      </c>
      <c r="X63" s="71">
        <v>1</v>
      </c>
      <c r="Y63" s="71">
        <v>1</v>
      </c>
      <c r="Z63" s="71">
        <v>1</v>
      </c>
      <c r="AA63" s="71">
        <v>1</v>
      </c>
      <c r="AC63" s="76">
        <f t="shared" si="21"/>
        <v>1</v>
      </c>
      <c r="AD63" s="42">
        <f t="shared" si="22"/>
        <v>1</v>
      </c>
      <c r="AE63" s="46">
        <f t="shared" si="23"/>
        <v>24</v>
      </c>
      <c r="AF63" s="46"/>
      <c r="AG63" s="57"/>
      <c r="AH63" s="58"/>
      <c r="AJ63" s="55"/>
      <c r="AK63" s="55"/>
    </row>
    <row r="64" spans="1:37" hidden="1" x14ac:dyDescent="0.2">
      <c r="A64" s="68"/>
      <c r="B64" s="68"/>
      <c r="C64" s="69" t="s">
        <v>2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  <c r="J64" s="71">
        <v>1</v>
      </c>
      <c r="K64" s="71">
        <v>1</v>
      </c>
      <c r="L64" s="71">
        <v>1</v>
      </c>
      <c r="M64" s="71">
        <v>1</v>
      </c>
      <c r="N64" s="71">
        <v>1</v>
      </c>
      <c r="O64" s="71">
        <v>1</v>
      </c>
      <c r="P64" s="71">
        <v>1</v>
      </c>
      <c r="Q64" s="71">
        <v>1</v>
      </c>
      <c r="R64" s="71">
        <v>1</v>
      </c>
      <c r="S64" s="71">
        <v>1</v>
      </c>
      <c r="T64" s="71">
        <v>1</v>
      </c>
      <c r="U64" s="71">
        <v>1</v>
      </c>
      <c r="V64" s="71">
        <v>1</v>
      </c>
      <c r="W64" s="71">
        <v>1</v>
      </c>
      <c r="X64" s="71">
        <v>1</v>
      </c>
      <c r="Y64" s="71">
        <v>1</v>
      </c>
      <c r="Z64" s="71">
        <v>1</v>
      </c>
      <c r="AA64" s="71">
        <v>1</v>
      </c>
      <c r="AC64" s="109">
        <f t="shared" si="21"/>
        <v>1</v>
      </c>
      <c r="AD64" s="86">
        <f t="shared" si="22"/>
        <v>1</v>
      </c>
      <c r="AE64" s="50">
        <f t="shared" si="23"/>
        <v>24</v>
      </c>
      <c r="AF64" s="50"/>
      <c r="AG64" s="57"/>
      <c r="AH64" s="58"/>
      <c r="AJ64" s="55"/>
      <c r="AK64" s="55"/>
    </row>
    <row r="65" spans="1:37" hidden="1" x14ac:dyDescent="0.2">
      <c r="A65" s="32" t="s">
        <v>26</v>
      </c>
      <c r="B65" s="32" t="s">
        <v>36</v>
      </c>
      <c r="C65" s="56" t="s">
        <v>0</v>
      </c>
      <c r="D65" s="42">
        <v>85</v>
      </c>
      <c r="E65" s="42">
        <v>85</v>
      </c>
      <c r="F65" s="42">
        <v>85</v>
      </c>
      <c r="G65" s="42">
        <v>85</v>
      </c>
      <c r="H65" s="42">
        <v>85</v>
      </c>
      <c r="I65" s="42">
        <v>85</v>
      </c>
      <c r="J65" s="42">
        <v>85</v>
      </c>
      <c r="K65" s="42">
        <v>85</v>
      </c>
      <c r="L65" s="42">
        <v>85</v>
      </c>
      <c r="M65" s="42">
        <v>85</v>
      </c>
      <c r="N65" s="42">
        <v>85</v>
      </c>
      <c r="O65" s="42">
        <v>85</v>
      </c>
      <c r="P65" s="42">
        <v>85</v>
      </c>
      <c r="Q65" s="42">
        <v>85</v>
      </c>
      <c r="R65" s="42">
        <v>85</v>
      </c>
      <c r="S65" s="42">
        <v>85</v>
      </c>
      <c r="T65" s="42">
        <v>85</v>
      </c>
      <c r="U65" s="42">
        <v>85</v>
      </c>
      <c r="V65" s="42">
        <v>85</v>
      </c>
      <c r="W65" s="42">
        <v>85</v>
      </c>
      <c r="X65" s="42">
        <v>85</v>
      </c>
      <c r="Y65" s="42">
        <v>85</v>
      </c>
      <c r="Z65" s="42">
        <v>85</v>
      </c>
      <c r="AA65" s="42">
        <v>85</v>
      </c>
      <c r="AC65" s="76">
        <f t="shared" ref="AC65:AC70" si="24">MAX(D65:AA65)</f>
        <v>85</v>
      </c>
      <c r="AD65" s="42">
        <f t="shared" ref="AD65:AD70" si="25">MIN(D65:AA65)</f>
        <v>85</v>
      </c>
      <c r="AE65" s="43">
        <f t="shared" ref="AE65:AE70" si="26">AVERAGE(D65:AA65)</f>
        <v>85</v>
      </c>
      <c r="AF65" s="46"/>
      <c r="AG65" s="57"/>
      <c r="AH65" s="58"/>
      <c r="AJ65" s="55"/>
      <c r="AK65" s="55"/>
    </row>
    <row r="66" spans="1:37" hidden="1" x14ac:dyDescent="0.2">
      <c r="C66" s="56" t="s">
        <v>1</v>
      </c>
      <c r="D66" s="42">
        <v>85</v>
      </c>
      <c r="E66" s="42">
        <v>85</v>
      </c>
      <c r="F66" s="42">
        <v>85</v>
      </c>
      <c r="G66" s="42">
        <v>85</v>
      </c>
      <c r="H66" s="42">
        <v>85</v>
      </c>
      <c r="I66" s="42">
        <v>85</v>
      </c>
      <c r="J66" s="42">
        <v>85</v>
      </c>
      <c r="K66" s="42">
        <v>85</v>
      </c>
      <c r="L66" s="42">
        <v>85</v>
      </c>
      <c r="M66" s="42">
        <v>85</v>
      </c>
      <c r="N66" s="42">
        <v>85</v>
      </c>
      <c r="O66" s="42">
        <v>85</v>
      </c>
      <c r="P66" s="42">
        <v>85</v>
      </c>
      <c r="Q66" s="42">
        <v>85</v>
      </c>
      <c r="R66" s="42">
        <v>85</v>
      </c>
      <c r="S66" s="42">
        <v>85</v>
      </c>
      <c r="T66" s="42">
        <v>85</v>
      </c>
      <c r="U66" s="42">
        <v>85</v>
      </c>
      <c r="V66" s="42">
        <v>85</v>
      </c>
      <c r="W66" s="42">
        <v>85</v>
      </c>
      <c r="X66" s="42">
        <v>85</v>
      </c>
      <c r="Y66" s="42">
        <v>85</v>
      </c>
      <c r="Z66" s="42">
        <v>85</v>
      </c>
      <c r="AA66" s="42">
        <v>85</v>
      </c>
      <c r="AC66" s="76">
        <f t="shared" si="24"/>
        <v>85</v>
      </c>
      <c r="AD66" s="42">
        <f t="shared" si="25"/>
        <v>85</v>
      </c>
      <c r="AE66" s="43">
        <f t="shared" si="26"/>
        <v>85</v>
      </c>
      <c r="AF66" s="46"/>
      <c r="AG66" s="57"/>
      <c r="AH66" s="58"/>
      <c r="AJ66" s="55"/>
      <c r="AK66" s="55"/>
    </row>
    <row r="67" spans="1:37" hidden="1" x14ac:dyDescent="0.2">
      <c r="C67" s="56" t="s">
        <v>2</v>
      </c>
      <c r="D67" s="42">
        <v>85</v>
      </c>
      <c r="E67" s="42">
        <v>85</v>
      </c>
      <c r="F67" s="42">
        <v>85</v>
      </c>
      <c r="G67" s="42">
        <v>85</v>
      </c>
      <c r="H67" s="42">
        <v>85</v>
      </c>
      <c r="I67" s="42">
        <v>85</v>
      </c>
      <c r="J67" s="42">
        <v>85</v>
      </c>
      <c r="K67" s="42">
        <v>85</v>
      </c>
      <c r="L67" s="42">
        <v>85</v>
      </c>
      <c r="M67" s="42">
        <v>85</v>
      </c>
      <c r="N67" s="42">
        <v>85</v>
      </c>
      <c r="O67" s="42">
        <v>85</v>
      </c>
      <c r="P67" s="42">
        <v>85</v>
      </c>
      <c r="Q67" s="42">
        <v>85</v>
      </c>
      <c r="R67" s="42">
        <v>85</v>
      </c>
      <c r="S67" s="42">
        <v>85</v>
      </c>
      <c r="T67" s="42">
        <v>85</v>
      </c>
      <c r="U67" s="42">
        <v>85</v>
      </c>
      <c r="V67" s="42">
        <v>85</v>
      </c>
      <c r="W67" s="42">
        <v>85</v>
      </c>
      <c r="X67" s="42">
        <v>85</v>
      </c>
      <c r="Y67" s="42">
        <v>85</v>
      </c>
      <c r="Z67" s="42">
        <v>85</v>
      </c>
      <c r="AA67" s="42">
        <v>85</v>
      </c>
      <c r="AC67" s="109">
        <f t="shared" si="24"/>
        <v>85</v>
      </c>
      <c r="AD67" s="86">
        <f t="shared" si="25"/>
        <v>85</v>
      </c>
      <c r="AE67" s="110">
        <f t="shared" si="26"/>
        <v>85</v>
      </c>
      <c r="AF67" s="50"/>
      <c r="AG67" s="57"/>
      <c r="AH67" s="58"/>
      <c r="AJ67" s="55"/>
      <c r="AK67" s="55"/>
    </row>
    <row r="68" spans="1:37" hidden="1" x14ac:dyDescent="0.2">
      <c r="A68" s="68" t="s">
        <v>27</v>
      </c>
      <c r="B68" s="68" t="s">
        <v>36</v>
      </c>
      <c r="C68" s="69" t="s">
        <v>0</v>
      </c>
      <c r="D68" s="72">
        <v>60</v>
      </c>
      <c r="E68" s="72">
        <v>60</v>
      </c>
      <c r="F68" s="72">
        <v>60</v>
      </c>
      <c r="G68" s="72">
        <v>60</v>
      </c>
      <c r="H68" s="72">
        <v>60</v>
      </c>
      <c r="I68" s="72">
        <v>60</v>
      </c>
      <c r="J68" s="72">
        <v>60</v>
      </c>
      <c r="K68" s="72">
        <v>60</v>
      </c>
      <c r="L68" s="72">
        <v>60</v>
      </c>
      <c r="M68" s="72">
        <v>60</v>
      </c>
      <c r="N68" s="72">
        <v>60</v>
      </c>
      <c r="O68" s="72">
        <v>60</v>
      </c>
      <c r="P68" s="72">
        <v>60</v>
      </c>
      <c r="Q68" s="72">
        <v>60</v>
      </c>
      <c r="R68" s="72">
        <v>60</v>
      </c>
      <c r="S68" s="72">
        <v>60</v>
      </c>
      <c r="T68" s="72">
        <v>60</v>
      </c>
      <c r="U68" s="72">
        <v>60</v>
      </c>
      <c r="V68" s="72">
        <v>60</v>
      </c>
      <c r="W68" s="72">
        <v>60</v>
      </c>
      <c r="X68" s="72">
        <v>60</v>
      </c>
      <c r="Y68" s="72">
        <v>60</v>
      </c>
      <c r="Z68" s="72">
        <v>60</v>
      </c>
      <c r="AA68" s="72">
        <v>60</v>
      </c>
      <c r="AC68" s="76">
        <f t="shared" si="24"/>
        <v>60</v>
      </c>
      <c r="AD68" s="42">
        <f t="shared" si="25"/>
        <v>60</v>
      </c>
      <c r="AE68" s="43">
        <f t="shared" si="26"/>
        <v>60</v>
      </c>
      <c r="AF68" s="46"/>
      <c r="AG68" s="57"/>
      <c r="AH68" s="58"/>
      <c r="AJ68" s="55"/>
      <c r="AK68" s="55"/>
    </row>
    <row r="69" spans="1:37" hidden="1" x14ac:dyDescent="0.2">
      <c r="A69" s="68"/>
      <c r="B69" s="68"/>
      <c r="C69" s="69" t="s">
        <v>1</v>
      </c>
      <c r="D69" s="72">
        <v>60</v>
      </c>
      <c r="E69" s="72">
        <v>60</v>
      </c>
      <c r="F69" s="72">
        <v>60</v>
      </c>
      <c r="G69" s="72">
        <v>60</v>
      </c>
      <c r="H69" s="72">
        <v>60</v>
      </c>
      <c r="I69" s="72">
        <v>60</v>
      </c>
      <c r="J69" s="72">
        <v>60</v>
      </c>
      <c r="K69" s="72">
        <v>60</v>
      </c>
      <c r="L69" s="72">
        <v>60</v>
      </c>
      <c r="M69" s="72">
        <v>60</v>
      </c>
      <c r="N69" s="72">
        <v>60</v>
      </c>
      <c r="O69" s="72">
        <v>60</v>
      </c>
      <c r="P69" s="72">
        <v>60</v>
      </c>
      <c r="Q69" s="72">
        <v>60</v>
      </c>
      <c r="R69" s="72">
        <v>60</v>
      </c>
      <c r="S69" s="72">
        <v>60</v>
      </c>
      <c r="T69" s="72">
        <v>60</v>
      </c>
      <c r="U69" s="72">
        <v>60</v>
      </c>
      <c r="V69" s="72">
        <v>60</v>
      </c>
      <c r="W69" s="72">
        <v>60</v>
      </c>
      <c r="X69" s="72">
        <v>60</v>
      </c>
      <c r="Y69" s="72">
        <v>60</v>
      </c>
      <c r="Z69" s="72">
        <v>60</v>
      </c>
      <c r="AA69" s="72">
        <v>60</v>
      </c>
      <c r="AC69" s="76">
        <f t="shared" si="24"/>
        <v>60</v>
      </c>
      <c r="AD69" s="42">
        <f t="shared" si="25"/>
        <v>60</v>
      </c>
      <c r="AE69" s="43">
        <f t="shared" si="26"/>
        <v>60</v>
      </c>
      <c r="AF69" s="46"/>
      <c r="AG69" s="57"/>
      <c r="AH69" s="58"/>
      <c r="AJ69" s="55"/>
      <c r="AK69" s="55"/>
    </row>
    <row r="70" spans="1:37" hidden="1" x14ac:dyDescent="0.2">
      <c r="A70" s="68"/>
      <c r="B70" s="68"/>
      <c r="C70" s="69" t="s">
        <v>2</v>
      </c>
      <c r="D70" s="72">
        <v>60</v>
      </c>
      <c r="E70" s="72">
        <v>60</v>
      </c>
      <c r="F70" s="72">
        <v>60</v>
      </c>
      <c r="G70" s="72">
        <v>60</v>
      </c>
      <c r="H70" s="72">
        <v>60</v>
      </c>
      <c r="I70" s="72">
        <v>60</v>
      </c>
      <c r="J70" s="72">
        <v>60</v>
      </c>
      <c r="K70" s="72">
        <v>60</v>
      </c>
      <c r="L70" s="72">
        <v>60</v>
      </c>
      <c r="M70" s="72">
        <v>60</v>
      </c>
      <c r="N70" s="72">
        <v>60</v>
      </c>
      <c r="O70" s="72">
        <v>60</v>
      </c>
      <c r="P70" s="72">
        <v>60</v>
      </c>
      <c r="Q70" s="72">
        <v>60</v>
      </c>
      <c r="R70" s="72">
        <v>60</v>
      </c>
      <c r="S70" s="72">
        <v>60</v>
      </c>
      <c r="T70" s="72">
        <v>60</v>
      </c>
      <c r="U70" s="72">
        <v>60</v>
      </c>
      <c r="V70" s="72">
        <v>60</v>
      </c>
      <c r="W70" s="72">
        <v>60</v>
      </c>
      <c r="X70" s="72">
        <v>60</v>
      </c>
      <c r="Y70" s="72">
        <v>60</v>
      </c>
      <c r="Z70" s="72">
        <v>60</v>
      </c>
      <c r="AA70" s="72">
        <v>60</v>
      </c>
      <c r="AC70" s="109">
        <f t="shared" si="24"/>
        <v>60</v>
      </c>
      <c r="AD70" s="86">
        <f t="shared" si="25"/>
        <v>60</v>
      </c>
      <c r="AE70" s="110">
        <f t="shared" si="26"/>
        <v>60</v>
      </c>
      <c r="AF70" s="50"/>
      <c r="AG70" s="57"/>
      <c r="AH70" s="58"/>
      <c r="AJ70" s="55"/>
      <c r="AK70" s="55"/>
    </row>
    <row r="71" spans="1:37" hidden="1" x14ac:dyDescent="0.2">
      <c r="A71" s="32" t="s">
        <v>33</v>
      </c>
      <c r="B71" s="32" t="s">
        <v>29</v>
      </c>
      <c r="C71" s="56" t="s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C71" s="75">
        <f t="shared" si="21"/>
        <v>0</v>
      </c>
      <c r="AD71" s="46">
        <f t="shared" si="22"/>
        <v>0</v>
      </c>
      <c r="AE71" s="46">
        <f t="shared" si="23"/>
        <v>0</v>
      </c>
      <c r="AF71" s="39">
        <f>SUMPRODUCT(AE71:AE73,Notes!$C$49:$C$51)</f>
        <v>0</v>
      </c>
      <c r="AG71" s="53"/>
      <c r="AH71" s="54"/>
      <c r="AJ71" s="55"/>
      <c r="AK71" s="55"/>
    </row>
    <row r="72" spans="1:37" hidden="1" x14ac:dyDescent="0.2">
      <c r="C72" s="56" t="s">
        <v>1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C72" s="75">
        <f t="shared" si="21"/>
        <v>0</v>
      </c>
      <c r="AD72" s="46">
        <f t="shared" si="22"/>
        <v>0</v>
      </c>
      <c r="AE72" s="46">
        <f t="shared" si="23"/>
        <v>0</v>
      </c>
      <c r="AF72" s="46"/>
      <c r="AG72" s="53"/>
      <c r="AH72" s="54"/>
      <c r="AJ72" s="55"/>
      <c r="AK72" s="55"/>
    </row>
    <row r="73" spans="1:37" hidden="1" x14ac:dyDescent="0.2">
      <c r="C73" s="56" t="s">
        <v>2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C73" s="106">
        <f t="shared" si="21"/>
        <v>0</v>
      </c>
      <c r="AD73" s="50">
        <f t="shared" si="22"/>
        <v>0</v>
      </c>
      <c r="AE73" s="50">
        <f t="shared" si="23"/>
        <v>0</v>
      </c>
      <c r="AF73" s="50"/>
      <c r="AG73" s="53"/>
      <c r="AH73" s="54"/>
      <c r="AJ73" s="55"/>
      <c r="AK73" s="55"/>
    </row>
    <row r="74" spans="1:37" hidden="1" x14ac:dyDescent="0.2">
      <c r="A74" s="68" t="s">
        <v>28</v>
      </c>
      <c r="B74" s="68" t="s">
        <v>36</v>
      </c>
      <c r="C74" s="69" t="s">
        <v>0</v>
      </c>
      <c r="D74" s="72">
        <v>135</v>
      </c>
      <c r="E74" s="72">
        <v>135</v>
      </c>
      <c r="F74" s="72">
        <v>135</v>
      </c>
      <c r="G74" s="72">
        <v>135</v>
      </c>
      <c r="H74" s="72">
        <v>135</v>
      </c>
      <c r="I74" s="72">
        <v>135</v>
      </c>
      <c r="J74" s="72">
        <v>135</v>
      </c>
      <c r="K74" s="72">
        <v>135</v>
      </c>
      <c r="L74" s="72">
        <v>135</v>
      </c>
      <c r="M74" s="72">
        <v>135</v>
      </c>
      <c r="N74" s="72">
        <v>135</v>
      </c>
      <c r="O74" s="72">
        <v>135</v>
      </c>
      <c r="P74" s="72">
        <v>135</v>
      </c>
      <c r="Q74" s="72">
        <v>135</v>
      </c>
      <c r="R74" s="72">
        <v>135</v>
      </c>
      <c r="S74" s="72">
        <v>135</v>
      </c>
      <c r="T74" s="72">
        <v>135</v>
      </c>
      <c r="U74" s="72">
        <v>135</v>
      </c>
      <c r="V74" s="72">
        <v>135</v>
      </c>
      <c r="W74" s="72">
        <v>135</v>
      </c>
      <c r="X74" s="72">
        <v>135</v>
      </c>
      <c r="Y74" s="72">
        <v>135</v>
      </c>
      <c r="Z74" s="72">
        <v>135</v>
      </c>
      <c r="AA74" s="72">
        <v>135</v>
      </c>
      <c r="AC74" s="76">
        <f>MAX(D74:AA74)</f>
        <v>135</v>
      </c>
      <c r="AD74" s="42">
        <f>MIN(D74:AA74)</f>
        <v>135</v>
      </c>
      <c r="AE74" s="43">
        <f>AVERAGE(D74:AA74)</f>
        <v>135</v>
      </c>
      <c r="AF74" s="46"/>
      <c r="AG74" s="57"/>
      <c r="AH74" s="58"/>
      <c r="AJ74" s="55"/>
      <c r="AK74" s="55"/>
    </row>
    <row r="75" spans="1:37" hidden="1" x14ac:dyDescent="0.2">
      <c r="A75" s="68"/>
      <c r="B75" s="68"/>
      <c r="C75" s="69" t="s">
        <v>1</v>
      </c>
      <c r="D75" s="72">
        <v>135</v>
      </c>
      <c r="E75" s="72">
        <v>135</v>
      </c>
      <c r="F75" s="72">
        <v>135</v>
      </c>
      <c r="G75" s="72">
        <v>135</v>
      </c>
      <c r="H75" s="72">
        <v>135</v>
      </c>
      <c r="I75" s="72">
        <v>135</v>
      </c>
      <c r="J75" s="72">
        <v>135</v>
      </c>
      <c r="K75" s="72">
        <v>135</v>
      </c>
      <c r="L75" s="72">
        <v>135</v>
      </c>
      <c r="M75" s="72">
        <v>135</v>
      </c>
      <c r="N75" s="72">
        <v>135</v>
      </c>
      <c r="O75" s="72">
        <v>135</v>
      </c>
      <c r="P75" s="72">
        <v>135</v>
      </c>
      <c r="Q75" s="72">
        <v>135</v>
      </c>
      <c r="R75" s="72">
        <v>135</v>
      </c>
      <c r="S75" s="72">
        <v>135</v>
      </c>
      <c r="T75" s="72">
        <v>135</v>
      </c>
      <c r="U75" s="72">
        <v>135</v>
      </c>
      <c r="V75" s="72">
        <v>135</v>
      </c>
      <c r="W75" s="72">
        <v>135</v>
      </c>
      <c r="X75" s="72">
        <v>135</v>
      </c>
      <c r="Y75" s="72">
        <v>135</v>
      </c>
      <c r="Z75" s="72">
        <v>135</v>
      </c>
      <c r="AA75" s="72">
        <v>135</v>
      </c>
      <c r="AC75" s="76">
        <f>MAX(D75:AA75)</f>
        <v>135</v>
      </c>
      <c r="AD75" s="42">
        <f>MIN(D75:AA75)</f>
        <v>135</v>
      </c>
      <c r="AE75" s="43">
        <f>AVERAGE(D75:AA75)</f>
        <v>135</v>
      </c>
      <c r="AF75" s="46"/>
      <c r="AG75" s="57"/>
      <c r="AH75" s="58"/>
      <c r="AJ75" s="55"/>
      <c r="AK75" s="55"/>
    </row>
    <row r="76" spans="1:37" hidden="1" x14ac:dyDescent="0.2">
      <c r="A76" s="68"/>
      <c r="B76" s="68"/>
      <c r="C76" s="69" t="s">
        <v>2</v>
      </c>
      <c r="D76" s="72">
        <v>135</v>
      </c>
      <c r="E76" s="72">
        <v>135</v>
      </c>
      <c r="F76" s="72">
        <v>135</v>
      </c>
      <c r="G76" s="72">
        <v>135</v>
      </c>
      <c r="H76" s="72">
        <v>135</v>
      </c>
      <c r="I76" s="72">
        <v>135</v>
      </c>
      <c r="J76" s="72">
        <v>135</v>
      </c>
      <c r="K76" s="72">
        <v>135</v>
      </c>
      <c r="L76" s="72">
        <v>135</v>
      </c>
      <c r="M76" s="72">
        <v>135</v>
      </c>
      <c r="N76" s="72">
        <v>135</v>
      </c>
      <c r="O76" s="72">
        <v>135</v>
      </c>
      <c r="P76" s="72">
        <v>135</v>
      </c>
      <c r="Q76" s="72">
        <v>135</v>
      </c>
      <c r="R76" s="72">
        <v>135</v>
      </c>
      <c r="S76" s="72">
        <v>135</v>
      </c>
      <c r="T76" s="72">
        <v>135</v>
      </c>
      <c r="U76" s="72">
        <v>135</v>
      </c>
      <c r="V76" s="72">
        <v>135</v>
      </c>
      <c r="W76" s="72">
        <v>135</v>
      </c>
      <c r="X76" s="72">
        <v>135</v>
      </c>
      <c r="Y76" s="72">
        <v>135</v>
      </c>
      <c r="Z76" s="72">
        <v>135</v>
      </c>
      <c r="AA76" s="72">
        <v>135</v>
      </c>
      <c r="AC76" s="109">
        <f>MAX(D76:AA76)</f>
        <v>135</v>
      </c>
      <c r="AD76" s="86">
        <f>MIN(D76:AA76)</f>
        <v>135</v>
      </c>
      <c r="AE76" s="110">
        <f>AVERAGE(D76:AA76)</f>
        <v>135</v>
      </c>
      <c r="AF76" s="50"/>
      <c r="AG76" s="57"/>
      <c r="AH76" s="58"/>
      <c r="AJ76" s="55"/>
      <c r="AK76" s="55"/>
    </row>
    <row r="77" spans="1:37" hidden="1" x14ac:dyDescent="0.2">
      <c r="A77" s="32" t="s">
        <v>40</v>
      </c>
      <c r="B77" s="32" t="s">
        <v>29</v>
      </c>
      <c r="C77" s="56" t="s">
        <v>0</v>
      </c>
      <c r="D77" s="41">
        <v>0.9</v>
      </c>
      <c r="E77" s="41">
        <v>0.9</v>
      </c>
      <c r="F77" s="41">
        <v>0.9</v>
      </c>
      <c r="G77" s="41">
        <v>0.9</v>
      </c>
      <c r="H77" s="41">
        <v>0.9</v>
      </c>
      <c r="I77" s="41">
        <v>0.9</v>
      </c>
      <c r="J77" s="41">
        <v>0.9</v>
      </c>
      <c r="K77" s="41">
        <v>0.9</v>
      </c>
      <c r="L77" s="41">
        <v>0.9</v>
      </c>
      <c r="M77" s="41">
        <v>0.9</v>
      </c>
      <c r="N77" s="41">
        <v>0.9</v>
      </c>
      <c r="O77" s="41">
        <v>0.9</v>
      </c>
      <c r="P77" s="41">
        <v>0.9</v>
      </c>
      <c r="Q77" s="41">
        <v>0.9</v>
      </c>
      <c r="R77" s="41">
        <v>0.9</v>
      </c>
      <c r="S77" s="41">
        <v>0.9</v>
      </c>
      <c r="T77" s="41">
        <v>0.9</v>
      </c>
      <c r="U77" s="41">
        <v>0.9</v>
      </c>
      <c r="V77" s="41">
        <v>0.9</v>
      </c>
      <c r="W77" s="41">
        <v>0.9</v>
      </c>
      <c r="X77" s="41">
        <v>0.9</v>
      </c>
      <c r="Y77" s="41">
        <v>0.9</v>
      </c>
      <c r="Z77" s="41">
        <v>0.9</v>
      </c>
      <c r="AA77" s="41">
        <v>0.9</v>
      </c>
      <c r="AC77" s="75">
        <f t="shared" si="21"/>
        <v>0.9</v>
      </c>
      <c r="AD77" s="46">
        <f t="shared" si="22"/>
        <v>0.9</v>
      </c>
      <c r="AE77" s="46">
        <f t="shared" si="23"/>
        <v>21.599999999999994</v>
      </c>
      <c r="AF77" s="39">
        <f>SUMPRODUCT(AE77:AE79,Notes!$C$49:$C$51)</f>
        <v>7883.9999999999982</v>
      </c>
      <c r="AG77" s="53"/>
      <c r="AH77" s="54"/>
      <c r="AJ77" s="55"/>
      <c r="AK77" s="55"/>
    </row>
    <row r="78" spans="1:37" hidden="1" x14ac:dyDescent="0.2">
      <c r="C78" s="56" t="s">
        <v>1</v>
      </c>
      <c r="D78" s="41">
        <v>0.9</v>
      </c>
      <c r="E78" s="41">
        <v>0.9</v>
      </c>
      <c r="F78" s="41">
        <v>0.9</v>
      </c>
      <c r="G78" s="41">
        <v>0.9</v>
      </c>
      <c r="H78" s="41">
        <v>0.9</v>
      </c>
      <c r="I78" s="41">
        <v>0.9</v>
      </c>
      <c r="J78" s="41">
        <v>0.9</v>
      </c>
      <c r="K78" s="41">
        <v>0.9</v>
      </c>
      <c r="L78" s="41">
        <v>0.9</v>
      </c>
      <c r="M78" s="41">
        <v>0.9</v>
      </c>
      <c r="N78" s="41">
        <v>0.9</v>
      </c>
      <c r="O78" s="41">
        <v>0.9</v>
      </c>
      <c r="P78" s="41">
        <v>0.9</v>
      </c>
      <c r="Q78" s="41">
        <v>0.9</v>
      </c>
      <c r="R78" s="41">
        <v>0.9</v>
      </c>
      <c r="S78" s="41">
        <v>0.9</v>
      </c>
      <c r="T78" s="41">
        <v>0.9</v>
      </c>
      <c r="U78" s="41">
        <v>0.9</v>
      </c>
      <c r="V78" s="41">
        <v>0.9</v>
      </c>
      <c r="W78" s="41">
        <v>0.9</v>
      </c>
      <c r="X78" s="41">
        <v>0.9</v>
      </c>
      <c r="Y78" s="41">
        <v>0.9</v>
      </c>
      <c r="Z78" s="41">
        <v>0.9</v>
      </c>
      <c r="AA78" s="41">
        <v>0.9</v>
      </c>
      <c r="AC78" s="75">
        <f t="shared" si="21"/>
        <v>0.9</v>
      </c>
      <c r="AD78" s="46">
        <f t="shared" si="22"/>
        <v>0.9</v>
      </c>
      <c r="AE78" s="46">
        <f t="shared" si="23"/>
        <v>21.599999999999994</v>
      </c>
      <c r="AF78" s="46"/>
      <c r="AG78" s="53"/>
      <c r="AH78" s="54"/>
      <c r="AJ78" s="55"/>
      <c r="AK78" s="55"/>
    </row>
    <row r="79" spans="1:37" hidden="1" x14ac:dyDescent="0.2">
      <c r="C79" s="56" t="s">
        <v>2</v>
      </c>
      <c r="D79" s="41">
        <v>0.9</v>
      </c>
      <c r="E79" s="41">
        <v>0.9</v>
      </c>
      <c r="F79" s="41">
        <v>0.9</v>
      </c>
      <c r="G79" s="41">
        <v>0.9</v>
      </c>
      <c r="H79" s="41">
        <v>0.9</v>
      </c>
      <c r="I79" s="41">
        <v>0.9</v>
      </c>
      <c r="J79" s="41">
        <v>0.9</v>
      </c>
      <c r="K79" s="41">
        <v>0.9</v>
      </c>
      <c r="L79" s="41">
        <v>0.9</v>
      </c>
      <c r="M79" s="41">
        <v>0.9</v>
      </c>
      <c r="N79" s="41">
        <v>0.9</v>
      </c>
      <c r="O79" s="41">
        <v>0.9</v>
      </c>
      <c r="P79" s="41">
        <v>0.9</v>
      </c>
      <c r="Q79" s="41">
        <v>0.9</v>
      </c>
      <c r="R79" s="41">
        <v>0.9</v>
      </c>
      <c r="S79" s="41">
        <v>0.9</v>
      </c>
      <c r="T79" s="41">
        <v>0.9</v>
      </c>
      <c r="U79" s="41">
        <v>0.9</v>
      </c>
      <c r="V79" s="41">
        <v>0.9</v>
      </c>
      <c r="W79" s="41">
        <v>0.9</v>
      </c>
      <c r="X79" s="41">
        <v>0.9</v>
      </c>
      <c r="Y79" s="41">
        <v>0.9</v>
      </c>
      <c r="Z79" s="41">
        <v>0.9</v>
      </c>
      <c r="AA79" s="41">
        <v>0.9</v>
      </c>
      <c r="AC79" s="106">
        <f t="shared" si="21"/>
        <v>0.9</v>
      </c>
      <c r="AD79" s="50">
        <f t="shared" si="22"/>
        <v>0.9</v>
      </c>
      <c r="AE79" s="50">
        <f t="shared" si="23"/>
        <v>21.599999999999994</v>
      </c>
      <c r="AF79" s="50"/>
      <c r="AG79" s="53"/>
      <c r="AH79" s="54"/>
      <c r="AJ79" s="55"/>
      <c r="AK79" s="55"/>
    </row>
    <row r="80" spans="1:37" hidden="1" x14ac:dyDescent="0.2">
      <c r="A80" s="68" t="s">
        <v>39</v>
      </c>
      <c r="B80" s="68" t="s">
        <v>29</v>
      </c>
      <c r="C80" s="69" t="s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0.5</v>
      </c>
      <c r="L80" s="70">
        <v>0.5</v>
      </c>
      <c r="M80" s="70">
        <v>0.5</v>
      </c>
      <c r="N80" s="70">
        <v>0.9</v>
      </c>
      <c r="O80" s="70">
        <v>0.9</v>
      </c>
      <c r="P80" s="70">
        <v>0.9</v>
      </c>
      <c r="Q80" s="70">
        <v>0.9</v>
      </c>
      <c r="R80" s="70">
        <v>0.75</v>
      </c>
      <c r="S80" s="70">
        <v>0.75</v>
      </c>
      <c r="T80" s="70">
        <v>0.75</v>
      </c>
      <c r="U80" s="70">
        <v>0.75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C80" s="75">
        <f t="shared" si="21"/>
        <v>0.9</v>
      </c>
      <c r="AD80" s="46">
        <f t="shared" si="22"/>
        <v>0</v>
      </c>
      <c r="AE80" s="46">
        <f t="shared" si="23"/>
        <v>8.1000000000000014</v>
      </c>
      <c r="AF80" s="39">
        <f>SUMPRODUCT(AE80:AE82,Notes!$C$49:$C$51)</f>
        <v>2389.3000000000002</v>
      </c>
      <c r="AG80" s="53"/>
      <c r="AH80" s="54"/>
      <c r="AJ80" s="55"/>
      <c r="AK80" s="55"/>
    </row>
    <row r="81" spans="1:37" hidden="1" x14ac:dyDescent="0.2">
      <c r="A81" s="68"/>
      <c r="B81" s="68"/>
      <c r="C81" s="69" t="s">
        <v>1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0.5</v>
      </c>
      <c r="M81" s="70">
        <v>0.5</v>
      </c>
      <c r="N81" s="70">
        <v>0.9</v>
      </c>
      <c r="O81" s="70">
        <v>0.9</v>
      </c>
      <c r="P81" s="70">
        <v>0.9</v>
      </c>
      <c r="Q81" s="70">
        <v>0.9</v>
      </c>
      <c r="R81" s="70">
        <v>0.75</v>
      </c>
      <c r="S81" s="70">
        <v>0.75</v>
      </c>
      <c r="T81" s="70">
        <v>0.75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C81" s="75">
        <f t="shared" si="21"/>
        <v>0.9</v>
      </c>
      <c r="AD81" s="46">
        <f t="shared" si="22"/>
        <v>0</v>
      </c>
      <c r="AE81" s="46">
        <f t="shared" si="23"/>
        <v>6.85</v>
      </c>
      <c r="AF81" s="46"/>
      <c r="AG81" s="53"/>
      <c r="AH81" s="54"/>
      <c r="AJ81" s="55"/>
      <c r="AK81" s="55"/>
    </row>
    <row r="82" spans="1:37" hidden="1" x14ac:dyDescent="0.2">
      <c r="A82" s="68"/>
      <c r="B82" s="68"/>
      <c r="C82" s="69" t="s">
        <v>2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C82" s="106">
        <f t="shared" si="21"/>
        <v>0</v>
      </c>
      <c r="AD82" s="50">
        <f t="shared" si="22"/>
        <v>0</v>
      </c>
      <c r="AE82" s="50">
        <f t="shared" si="23"/>
        <v>0</v>
      </c>
      <c r="AF82" s="50"/>
      <c r="AG82" s="53"/>
      <c r="AH82" s="54"/>
      <c r="AJ82" s="55"/>
      <c r="AK82" s="55"/>
    </row>
    <row r="83" spans="1:37" hidden="1" x14ac:dyDescent="0.2">
      <c r="A83" s="32" t="s">
        <v>34</v>
      </c>
      <c r="B83" s="32" t="s">
        <v>29</v>
      </c>
      <c r="C83" s="56" t="s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0.35</v>
      </c>
      <c r="L83" s="41">
        <v>0.69</v>
      </c>
      <c r="M83" s="41">
        <v>0.43</v>
      </c>
      <c r="N83" s="41">
        <v>0.37</v>
      </c>
      <c r="O83" s="41">
        <v>0.43</v>
      </c>
      <c r="P83" s="41">
        <v>0.57999999999999996</v>
      </c>
      <c r="Q83" s="41">
        <v>0.48</v>
      </c>
      <c r="R83" s="41">
        <v>0.37</v>
      </c>
      <c r="S83" s="41">
        <v>0.37</v>
      </c>
      <c r="T83" s="41">
        <v>0.46</v>
      </c>
      <c r="U83" s="41">
        <v>0.62</v>
      </c>
      <c r="V83" s="41">
        <v>0.2</v>
      </c>
      <c r="W83" s="41">
        <v>0.12</v>
      </c>
      <c r="X83" s="41">
        <v>0.04</v>
      </c>
      <c r="Y83" s="41">
        <v>0.04</v>
      </c>
      <c r="Z83" s="41">
        <v>0</v>
      </c>
      <c r="AA83" s="41">
        <v>0</v>
      </c>
      <c r="AC83" s="75">
        <f>MAX(D83:AA83)</f>
        <v>0.69</v>
      </c>
      <c r="AD83" s="46">
        <f>MIN(D83:AA83)</f>
        <v>0</v>
      </c>
      <c r="AE83" s="46">
        <f>SUM(D83:AA83)</f>
        <v>5.5500000000000007</v>
      </c>
      <c r="AF83" s="39">
        <f>SUMPRODUCT(AE83:AE85,Notes!$C$49:$C$51)</f>
        <v>1471.5700000000002</v>
      </c>
      <c r="AG83" s="53"/>
      <c r="AH83" s="54"/>
      <c r="AJ83" s="55"/>
      <c r="AK83" s="55"/>
    </row>
    <row r="84" spans="1:37" hidden="1" x14ac:dyDescent="0.2">
      <c r="C84" s="56" t="s">
        <v>1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0.16</v>
      </c>
      <c r="L84" s="41">
        <v>0.14000000000000001</v>
      </c>
      <c r="M84" s="41">
        <v>0.21</v>
      </c>
      <c r="N84" s="41">
        <v>0.18</v>
      </c>
      <c r="O84" s="41">
        <v>0.25</v>
      </c>
      <c r="P84" s="41">
        <v>0.21</v>
      </c>
      <c r="Q84" s="41">
        <v>0.13</v>
      </c>
      <c r="R84" s="41">
        <v>0.08</v>
      </c>
      <c r="S84" s="41">
        <v>0.04</v>
      </c>
      <c r="T84" s="41">
        <v>0.05</v>
      </c>
      <c r="U84" s="41">
        <v>0.06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C84" s="75">
        <f>MAX(D84:AA84)</f>
        <v>0.25</v>
      </c>
      <c r="AD84" s="46">
        <f>MIN(D84:AA84)</f>
        <v>0</v>
      </c>
      <c r="AE84" s="46">
        <f>SUM(D84:AA84)</f>
        <v>1.51</v>
      </c>
      <c r="AF84" s="46"/>
      <c r="AG84" s="53"/>
      <c r="AH84" s="54"/>
      <c r="AJ84" s="55"/>
      <c r="AK84" s="55"/>
    </row>
    <row r="85" spans="1:37" hidden="1" x14ac:dyDescent="0.2">
      <c r="C85" s="56" t="s">
        <v>2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C85" s="106">
        <f>MAX(D85:AA85)</f>
        <v>0</v>
      </c>
      <c r="AD85" s="50">
        <f>MIN(D85:AA85)</f>
        <v>0</v>
      </c>
      <c r="AE85" s="50">
        <f>SUM(D85:AA85)</f>
        <v>0</v>
      </c>
      <c r="AF85" s="50"/>
      <c r="AG85" s="53"/>
      <c r="AH85" s="54"/>
      <c r="AJ85" s="55"/>
      <c r="AK85" s="55"/>
    </row>
    <row r="86" spans="1:37" hidden="1" x14ac:dyDescent="0.2">
      <c r="A86" s="68" t="s">
        <v>38</v>
      </c>
      <c r="B86" s="68" t="s">
        <v>29</v>
      </c>
      <c r="C86" s="69" t="s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1</v>
      </c>
      <c r="J86" s="70">
        <v>1</v>
      </c>
      <c r="K86" s="70">
        <v>1</v>
      </c>
      <c r="L86" s="70">
        <v>1</v>
      </c>
      <c r="M86" s="70">
        <v>1</v>
      </c>
      <c r="N86" s="70">
        <v>1</v>
      </c>
      <c r="O86" s="70">
        <v>1</v>
      </c>
      <c r="P86" s="70">
        <v>1</v>
      </c>
      <c r="Q86" s="70">
        <v>1</v>
      </c>
      <c r="R86" s="70">
        <v>1</v>
      </c>
      <c r="S86" s="70">
        <v>1</v>
      </c>
      <c r="T86" s="70">
        <v>1</v>
      </c>
      <c r="U86" s="70">
        <v>1</v>
      </c>
      <c r="V86" s="70">
        <v>1</v>
      </c>
      <c r="W86" s="70">
        <v>1</v>
      </c>
      <c r="X86" s="70">
        <v>1</v>
      </c>
      <c r="Y86" s="70">
        <v>1</v>
      </c>
      <c r="Z86" s="70">
        <v>1</v>
      </c>
      <c r="AA86" s="70">
        <v>1</v>
      </c>
      <c r="AC86" s="75">
        <f t="shared" si="21"/>
        <v>1</v>
      </c>
      <c r="AD86" s="46">
        <f t="shared" si="22"/>
        <v>0</v>
      </c>
      <c r="AE86" s="46">
        <f t="shared" ref="AE86:AE88" si="27">SUM(D86:AA86)</f>
        <v>19</v>
      </c>
      <c r="AF86" s="39">
        <f>SUMPRODUCT(AE86:AE88,Notes!$C$49:$C$51)</f>
        <v>6303</v>
      </c>
      <c r="AG86" s="57"/>
      <c r="AH86" s="58"/>
      <c r="AJ86" s="55"/>
      <c r="AK86" s="55"/>
    </row>
    <row r="87" spans="1:37" hidden="1" x14ac:dyDescent="0.2">
      <c r="A87" s="68"/>
      <c r="B87" s="68"/>
      <c r="C87" s="69" t="s">
        <v>1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1</v>
      </c>
      <c r="J87" s="70">
        <v>1</v>
      </c>
      <c r="K87" s="70">
        <v>1</v>
      </c>
      <c r="L87" s="70">
        <v>1</v>
      </c>
      <c r="M87" s="70">
        <v>1</v>
      </c>
      <c r="N87" s="70">
        <v>1</v>
      </c>
      <c r="O87" s="70">
        <v>1</v>
      </c>
      <c r="P87" s="70">
        <v>1</v>
      </c>
      <c r="Q87" s="70">
        <v>1</v>
      </c>
      <c r="R87" s="70">
        <v>1</v>
      </c>
      <c r="S87" s="70">
        <v>1</v>
      </c>
      <c r="T87" s="70">
        <v>1</v>
      </c>
      <c r="U87" s="70">
        <v>1</v>
      </c>
      <c r="V87" s="70">
        <v>1</v>
      </c>
      <c r="W87" s="70">
        <v>0</v>
      </c>
      <c r="X87" s="70">
        <v>0</v>
      </c>
      <c r="Y87" s="70">
        <v>0</v>
      </c>
      <c r="Z87" s="70">
        <v>0</v>
      </c>
      <c r="AA87" s="70">
        <v>0</v>
      </c>
      <c r="AC87" s="75">
        <f t="shared" si="21"/>
        <v>1</v>
      </c>
      <c r="AD87" s="46">
        <f t="shared" si="22"/>
        <v>0</v>
      </c>
      <c r="AE87" s="46">
        <f t="shared" si="27"/>
        <v>14</v>
      </c>
      <c r="AF87" s="46"/>
      <c r="AG87" s="57"/>
      <c r="AH87" s="58"/>
      <c r="AJ87" s="55"/>
      <c r="AK87" s="55"/>
    </row>
    <row r="88" spans="1:37" hidden="1" x14ac:dyDescent="0.2">
      <c r="A88" s="68"/>
      <c r="B88" s="68"/>
      <c r="C88" s="69" t="s">
        <v>2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1</v>
      </c>
      <c r="J88" s="70">
        <v>1</v>
      </c>
      <c r="K88" s="70">
        <v>1</v>
      </c>
      <c r="L88" s="70">
        <v>1</v>
      </c>
      <c r="M88" s="70">
        <v>1</v>
      </c>
      <c r="N88" s="70">
        <v>1</v>
      </c>
      <c r="O88" s="70">
        <v>1</v>
      </c>
      <c r="P88" s="70">
        <v>1</v>
      </c>
      <c r="Q88" s="70">
        <v>1</v>
      </c>
      <c r="R88" s="70">
        <v>1</v>
      </c>
      <c r="S88" s="70">
        <v>1</v>
      </c>
      <c r="T88" s="70">
        <v>1</v>
      </c>
      <c r="U88" s="70">
        <v>1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C88" s="106">
        <f t="shared" si="21"/>
        <v>1</v>
      </c>
      <c r="AD88" s="50">
        <f t="shared" si="22"/>
        <v>0</v>
      </c>
      <c r="AE88" s="50">
        <f t="shared" si="27"/>
        <v>13</v>
      </c>
      <c r="AF88" s="50"/>
      <c r="AG88" s="57"/>
      <c r="AH88" s="58"/>
      <c r="AJ88" s="55"/>
      <c r="AK88" s="55"/>
    </row>
    <row r="89" spans="1:37" hidden="1" x14ac:dyDescent="0.2">
      <c r="AC89" s="76"/>
      <c r="AD89" s="42"/>
      <c r="AE89" s="46"/>
      <c r="AF89" s="46"/>
    </row>
    <row r="90" spans="1:37" hidden="1" x14ac:dyDescent="0.2">
      <c r="A90" s="44" t="s">
        <v>128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C90" s="109"/>
      <c r="AD90" s="86"/>
      <c r="AE90" s="50"/>
      <c r="AF90" s="50"/>
      <c r="AH90" s="32" t="s">
        <v>113</v>
      </c>
    </row>
    <row r="91" spans="1:37" hidden="1" x14ac:dyDescent="0.2">
      <c r="A91" s="32" t="s">
        <v>81</v>
      </c>
      <c r="B91" s="32" t="s">
        <v>29</v>
      </c>
      <c r="C91" s="32" t="s">
        <v>82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74">
        <v>0</v>
      </c>
      <c r="X91" s="74">
        <v>0</v>
      </c>
      <c r="Y91" s="74">
        <v>0</v>
      </c>
      <c r="Z91" s="74">
        <v>0</v>
      </c>
      <c r="AA91" s="74">
        <v>0</v>
      </c>
      <c r="AC91" s="75">
        <f t="shared" ref="AC91:AC96" si="28">MAX(D91:AA91)</f>
        <v>0</v>
      </c>
      <c r="AD91" s="46">
        <f t="shared" ref="AD91:AD96" si="29">MIN(D91:AA91)</f>
        <v>0</v>
      </c>
      <c r="AE91" s="46">
        <f t="shared" ref="AE91:AE96" si="30">SUM(D91:AA91)</f>
        <v>0</v>
      </c>
      <c r="AF91" s="39">
        <f>SUMPRODUCT(AE91:AE93,Notes!$C$49:$C$51)</f>
        <v>0</v>
      </c>
      <c r="AH91" s="32" t="s">
        <v>125</v>
      </c>
    </row>
    <row r="92" spans="1:37" hidden="1" x14ac:dyDescent="0.2">
      <c r="C92" s="32" t="s">
        <v>1</v>
      </c>
      <c r="D92" s="74">
        <v>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4">
        <v>0</v>
      </c>
      <c r="AA92" s="74">
        <v>0</v>
      </c>
      <c r="AC92" s="75">
        <f t="shared" si="28"/>
        <v>0</v>
      </c>
      <c r="AD92" s="46">
        <f t="shared" si="29"/>
        <v>0</v>
      </c>
      <c r="AE92" s="46">
        <f t="shared" si="30"/>
        <v>0</v>
      </c>
      <c r="AF92" s="46"/>
    </row>
    <row r="93" spans="1:37" hidden="1" x14ac:dyDescent="0.2">
      <c r="A93" s="36"/>
      <c r="B93" s="36"/>
      <c r="C93" s="36" t="s">
        <v>2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0</v>
      </c>
      <c r="Z93" s="99">
        <v>0</v>
      </c>
      <c r="AA93" s="99">
        <v>0</v>
      </c>
      <c r="AC93" s="106">
        <f t="shared" si="28"/>
        <v>0</v>
      </c>
      <c r="AD93" s="50">
        <f t="shared" si="29"/>
        <v>0</v>
      </c>
      <c r="AE93" s="50">
        <f t="shared" si="30"/>
        <v>0</v>
      </c>
      <c r="AF93" s="50"/>
    </row>
    <row r="94" spans="1:37" hidden="1" x14ac:dyDescent="0.2">
      <c r="A94" s="32" t="s">
        <v>50</v>
      </c>
      <c r="B94" s="32" t="s">
        <v>29</v>
      </c>
      <c r="C94" s="32" t="s">
        <v>82</v>
      </c>
      <c r="D94" s="74">
        <v>0.5</v>
      </c>
      <c r="E94" s="74">
        <v>0.5</v>
      </c>
      <c r="F94" s="74">
        <v>0.5</v>
      </c>
      <c r="G94" s="74">
        <v>0.5</v>
      </c>
      <c r="H94" s="74">
        <v>0.5</v>
      </c>
      <c r="I94" s="74">
        <v>0.5</v>
      </c>
      <c r="J94" s="74">
        <v>1</v>
      </c>
      <c r="K94" s="74">
        <v>1</v>
      </c>
      <c r="L94" s="74">
        <v>1</v>
      </c>
      <c r="M94" s="74">
        <v>1</v>
      </c>
      <c r="N94" s="74">
        <v>1</v>
      </c>
      <c r="O94" s="74">
        <v>1</v>
      </c>
      <c r="P94" s="74">
        <v>1</v>
      </c>
      <c r="Q94" s="74">
        <v>1</v>
      </c>
      <c r="R94" s="74">
        <v>1</v>
      </c>
      <c r="S94" s="74">
        <v>1</v>
      </c>
      <c r="T94" s="74">
        <v>1</v>
      </c>
      <c r="U94" s="74">
        <v>1</v>
      </c>
      <c r="V94" s="74">
        <v>1</v>
      </c>
      <c r="W94" s="74">
        <v>1</v>
      </c>
      <c r="X94" s="74">
        <v>1</v>
      </c>
      <c r="Y94" s="74">
        <v>1</v>
      </c>
      <c r="Z94" s="74">
        <v>0.5</v>
      </c>
      <c r="AA94" s="74">
        <v>0.5</v>
      </c>
      <c r="AC94" s="75">
        <f t="shared" si="28"/>
        <v>1</v>
      </c>
      <c r="AD94" s="46">
        <f t="shared" si="29"/>
        <v>0.5</v>
      </c>
      <c r="AE94" s="46">
        <f t="shared" si="30"/>
        <v>20</v>
      </c>
      <c r="AF94" s="39">
        <f>SUMPRODUCT(AE94:AE96,Notes!$C$49:$C$51)</f>
        <v>6674</v>
      </c>
    </row>
    <row r="95" spans="1:37" hidden="1" x14ac:dyDescent="0.2">
      <c r="C95" s="32" t="s">
        <v>1</v>
      </c>
      <c r="D95" s="74">
        <v>0.5</v>
      </c>
      <c r="E95" s="74">
        <v>0.5</v>
      </c>
      <c r="F95" s="74">
        <v>0.5</v>
      </c>
      <c r="G95" s="74">
        <v>0.5</v>
      </c>
      <c r="H95" s="74">
        <v>0.5</v>
      </c>
      <c r="I95" s="74">
        <v>0.5</v>
      </c>
      <c r="J95" s="74">
        <v>1</v>
      </c>
      <c r="K95" s="74">
        <v>1</v>
      </c>
      <c r="L95" s="74">
        <v>1</v>
      </c>
      <c r="M95" s="74">
        <v>1</v>
      </c>
      <c r="N95" s="74">
        <v>1</v>
      </c>
      <c r="O95" s="74">
        <v>1</v>
      </c>
      <c r="P95" s="74">
        <v>1</v>
      </c>
      <c r="Q95" s="74">
        <v>1</v>
      </c>
      <c r="R95" s="74">
        <v>1</v>
      </c>
      <c r="S95" s="74">
        <v>1</v>
      </c>
      <c r="T95" s="74">
        <v>1</v>
      </c>
      <c r="U95" s="74">
        <v>0.5</v>
      </c>
      <c r="V95" s="74">
        <v>0.5</v>
      </c>
      <c r="W95" s="74">
        <v>0.5</v>
      </c>
      <c r="X95" s="74">
        <v>0.5</v>
      </c>
      <c r="Y95" s="74">
        <v>0.5</v>
      </c>
      <c r="Z95" s="74">
        <v>0.5</v>
      </c>
      <c r="AA95" s="74">
        <v>0.5</v>
      </c>
      <c r="AC95" s="75">
        <f t="shared" si="28"/>
        <v>1</v>
      </c>
      <c r="AD95" s="46">
        <f t="shared" si="29"/>
        <v>0.5</v>
      </c>
      <c r="AE95" s="46">
        <f t="shared" si="30"/>
        <v>17.5</v>
      </c>
      <c r="AF95" s="46"/>
    </row>
    <row r="96" spans="1:37" hidden="1" x14ac:dyDescent="0.2">
      <c r="A96" s="36"/>
      <c r="B96" s="36"/>
      <c r="C96" s="36" t="s">
        <v>2</v>
      </c>
      <c r="D96" s="99">
        <v>0.5</v>
      </c>
      <c r="E96" s="99">
        <v>0.5</v>
      </c>
      <c r="F96" s="99">
        <v>0.5</v>
      </c>
      <c r="G96" s="99">
        <v>0.5</v>
      </c>
      <c r="H96" s="99">
        <v>0.5</v>
      </c>
      <c r="I96" s="99">
        <v>0.5</v>
      </c>
      <c r="J96" s="99">
        <v>0.5</v>
      </c>
      <c r="K96" s="99">
        <v>0.5</v>
      </c>
      <c r="L96" s="99">
        <v>0.5</v>
      </c>
      <c r="M96" s="99">
        <v>0.5</v>
      </c>
      <c r="N96" s="99">
        <v>0.5</v>
      </c>
      <c r="O96" s="99">
        <v>0.5</v>
      </c>
      <c r="P96" s="99">
        <v>0.5</v>
      </c>
      <c r="Q96" s="99">
        <v>0.5</v>
      </c>
      <c r="R96" s="99">
        <v>0.5</v>
      </c>
      <c r="S96" s="99">
        <v>0.5</v>
      </c>
      <c r="T96" s="99">
        <v>0.5</v>
      </c>
      <c r="U96" s="99">
        <v>0.5</v>
      </c>
      <c r="V96" s="99">
        <v>0.5</v>
      </c>
      <c r="W96" s="99">
        <v>0.5</v>
      </c>
      <c r="X96" s="99">
        <v>0.5</v>
      </c>
      <c r="Y96" s="99">
        <v>0.5</v>
      </c>
      <c r="Z96" s="99">
        <v>0.5</v>
      </c>
      <c r="AA96" s="99">
        <v>0.5</v>
      </c>
      <c r="AC96" s="106">
        <f t="shared" si="28"/>
        <v>0.5</v>
      </c>
      <c r="AD96" s="50">
        <f t="shared" si="29"/>
        <v>0.5</v>
      </c>
      <c r="AE96" s="50">
        <f t="shared" si="30"/>
        <v>12</v>
      </c>
      <c r="AF96" s="50"/>
    </row>
    <row r="97" spans="1:32" hidden="1" x14ac:dyDescent="0.2">
      <c r="A97" s="32" t="s">
        <v>83</v>
      </c>
      <c r="B97" s="32" t="s">
        <v>29</v>
      </c>
      <c r="C97" s="32" t="s">
        <v>82</v>
      </c>
      <c r="D97" s="74">
        <v>1</v>
      </c>
      <c r="E97" s="74">
        <v>1</v>
      </c>
      <c r="F97" s="74">
        <v>1</v>
      </c>
      <c r="G97" s="74">
        <v>1</v>
      </c>
      <c r="H97" s="74">
        <v>1</v>
      </c>
      <c r="I97" s="74">
        <v>1</v>
      </c>
      <c r="J97" s="74">
        <v>1</v>
      </c>
      <c r="K97" s="74">
        <v>1</v>
      </c>
      <c r="L97" s="74">
        <v>1</v>
      </c>
      <c r="M97" s="74">
        <v>1</v>
      </c>
      <c r="N97" s="74">
        <v>1</v>
      </c>
      <c r="O97" s="74">
        <v>1</v>
      </c>
      <c r="P97" s="74">
        <v>1</v>
      </c>
      <c r="Q97" s="74">
        <v>1</v>
      </c>
      <c r="R97" s="74">
        <v>1</v>
      </c>
      <c r="S97" s="74">
        <v>1</v>
      </c>
      <c r="T97" s="74">
        <v>1</v>
      </c>
      <c r="U97" s="74">
        <v>1</v>
      </c>
      <c r="V97" s="74">
        <v>1</v>
      </c>
      <c r="W97" s="74">
        <v>1</v>
      </c>
      <c r="X97" s="74">
        <v>1</v>
      </c>
      <c r="Y97" s="74">
        <v>1</v>
      </c>
      <c r="Z97" s="74">
        <v>1</v>
      </c>
      <c r="AA97" s="74">
        <v>1</v>
      </c>
      <c r="AC97" s="75">
        <f>MAX(D97:AA97)</f>
        <v>1</v>
      </c>
      <c r="AD97" s="46">
        <f>MIN(D97:AA97)</f>
        <v>1</v>
      </c>
      <c r="AE97" s="46">
        <f>SUM(D97:AA97)</f>
        <v>24</v>
      </c>
      <c r="AF97" s="39">
        <f>SUMPRODUCT(AE97:AE99,Notes!$C$49:$C$51)</f>
        <v>8760</v>
      </c>
    </row>
    <row r="98" spans="1:32" hidden="1" x14ac:dyDescent="0.2">
      <c r="C98" s="32" t="s">
        <v>1</v>
      </c>
      <c r="D98" s="74">
        <v>1</v>
      </c>
      <c r="E98" s="74">
        <v>1</v>
      </c>
      <c r="F98" s="74">
        <v>1</v>
      </c>
      <c r="G98" s="74">
        <v>1</v>
      </c>
      <c r="H98" s="74">
        <v>1</v>
      </c>
      <c r="I98" s="74">
        <v>1</v>
      </c>
      <c r="J98" s="74">
        <v>1</v>
      </c>
      <c r="K98" s="74">
        <v>1</v>
      </c>
      <c r="L98" s="74">
        <v>1</v>
      </c>
      <c r="M98" s="74">
        <v>1</v>
      </c>
      <c r="N98" s="74">
        <v>1</v>
      </c>
      <c r="O98" s="74">
        <v>1</v>
      </c>
      <c r="P98" s="74">
        <v>1</v>
      </c>
      <c r="Q98" s="74">
        <v>1</v>
      </c>
      <c r="R98" s="74">
        <v>1</v>
      </c>
      <c r="S98" s="74">
        <v>1</v>
      </c>
      <c r="T98" s="74">
        <v>1</v>
      </c>
      <c r="U98" s="74">
        <v>1</v>
      </c>
      <c r="V98" s="74">
        <v>1</v>
      </c>
      <c r="W98" s="74">
        <v>1</v>
      </c>
      <c r="X98" s="74">
        <v>1</v>
      </c>
      <c r="Y98" s="74">
        <v>1</v>
      </c>
      <c r="Z98" s="74">
        <v>1</v>
      </c>
      <c r="AA98" s="74">
        <v>1</v>
      </c>
      <c r="AC98" s="75">
        <f>MAX(D98:AA98)</f>
        <v>1</v>
      </c>
      <c r="AD98" s="46">
        <f>MIN(D98:AA98)</f>
        <v>1</v>
      </c>
      <c r="AE98" s="46">
        <f>SUM(D98:AA98)</f>
        <v>24</v>
      </c>
      <c r="AF98" s="46"/>
    </row>
    <row r="99" spans="1:32" hidden="1" x14ac:dyDescent="0.2">
      <c r="A99" s="36"/>
      <c r="B99" s="36"/>
      <c r="C99" s="36" t="s">
        <v>2</v>
      </c>
      <c r="D99" s="99">
        <v>1</v>
      </c>
      <c r="E99" s="99">
        <v>1</v>
      </c>
      <c r="F99" s="99">
        <v>1</v>
      </c>
      <c r="G99" s="99">
        <v>1</v>
      </c>
      <c r="H99" s="99">
        <v>1</v>
      </c>
      <c r="I99" s="99">
        <v>1</v>
      </c>
      <c r="J99" s="99">
        <v>1</v>
      </c>
      <c r="K99" s="99">
        <v>1</v>
      </c>
      <c r="L99" s="99">
        <v>1</v>
      </c>
      <c r="M99" s="99">
        <v>1</v>
      </c>
      <c r="N99" s="99">
        <v>1</v>
      </c>
      <c r="O99" s="99">
        <v>1</v>
      </c>
      <c r="P99" s="99">
        <v>1</v>
      </c>
      <c r="Q99" s="99">
        <v>1</v>
      </c>
      <c r="R99" s="99">
        <v>1</v>
      </c>
      <c r="S99" s="99">
        <v>1</v>
      </c>
      <c r="T99" s="99">
        <v>1</v>
      </c>
      <c r="U99" s="99">
        <v>1</v>
      </c>
      <c r="V99" s="99">
        <v>1</v>
      </c>
      <c r="W99" s="99">
        <v>1</v>
      </c>
      <c r="X99" s="99">
        <v>1</v>
      </c>
      <c r="Y99" s="99">
        <v>1</v>
      </c>
      <c r="Z99" s="99">
        <v>1</v>
      </c>
      <c r="AA99" s="99">
        <v>1</v>
      </c>
      <c r="AC99" s="106">
        <f>MAX(D99:AA99)</f>
        <v>1</v>
      </c>
      <c r="AD99" s="50">
        <f>MIN(D99:AA99)</f>
        <v>1</v>
      </c>
      <c r="AE99" s="50">
        <f>SUM(D99:AA99)</f>
        <v>24</v>
      </c>
      <c r="AF99" s="50"/>
    </row>
    <row r="100" spans="1:32" hidden="1" x14ac:dyDescent="0.2">
      <c r="A100" s="32" t="s">
        <v>35</v>
      </c>
      <c r="B100" s="32" t="s">
        <v>29</v>
      </c>
      <c r="C100" s="32" t="s">
        <v>82</v>
      </c>
      <c r="D100" s="74">
        <v>1</v>
      </c>
      <c r="E100" s="74">
        <v>1</v>
      </c>
      <c r="F100" s="74">
        <v>1</v>
      </c>
      <c r="G100" s="74">
        <v>1</v>
      </c>
      <c r="H100" s="74">
        <v>1</v>
      </c>
      <c r="I100" s="74">
        <v>1</v>
      </c>
      <c r="J100" s="74">
        <v>1</v>
      </c>
      <c r="K100" s="74">
        <v>1</v>
      </c>
      <c r="L100" s="74">
        <v>1</v>
      </c>
      <c r="M100" s="74">
        <v>1</v>
      </c>
      <c r="N100" s="74">
        <v>1</v>
      </c>
      <c r="O100" s="74">
        <v>1</v>
      </c>
      <c r="P100" s="74">
        <v>1</v>
      </c>
      <c r="Q100" s="74">
        <v>1</v>
      </c>
      <c r="R100" s="74">
        <v>1</v>
      </c>
      <c r="S100" s="74">
        <v>1</v>
      </c>
      <c r="T100" s="74">
        <v>1</v>
      </c>
      <c r="U100" s="74">
        <v>1</v>
      </c>
      <c r="V100" s="74">
        <v>1</v>
      </c>
      <c r="W100" s="74">
        <v>1</v>
      </c>
      <c r="X100" s="74">
        <v>1</v>
      </c>
      <c r="Y100" s="74">
        <v>1</v>
      </c>
      <c r="Z100" s="74">
        <v>1</v>
      </c>
      <c r="AA100" s="74">
        <v>1</v>
      </c>
      <c r="AC100" s="75">
        <f t="shared" ref="AC100:AC102" si="31">MAX(D100:AA100)</f>
        <v>1</v>
      </c>
      <c r="AD100" s="46">
        <f t="shared" ref="AD100:AD102" si="32">MIN(D100:AA100)</f>
        <v>1</v>
      </c>
      <c r="AE100" s="46">
        <f t="shared" ref="AE100:AE102" si="33">SUM(D100:AA100)</f>
        <v>24</v>
      </c>
      <c r="AF100" s="39">
        <f>SUMPRODUCT(AE100:AE102,Notes!$C$49:$C$51)</f>
        <v>8760</v>
      </c>
    </row>
    <row r="101" spans="1:32" hidden="1" x14ac:dyDescent="0.2">
      <c r="C101" s="32" t="s">
        <v>1</v>
      </c>
      <c r="D101" s="74">
        <v>1</v>
      </c>
      <c r="E101" s="74">
        <v>1</v>
      </c>
      <c r="F101" s="74">
        <v>1</v>
      </c>
      <c r="G101" s="74">
        <v>1</v>
      </c>
      <c r="H101" s="74">
        <v>1</v>
      </c>
      <c r="I101" s="74">
        <v>1</v>
      </c>
      <c r="J101" s="74">
        <v>1</v>
      </c>
      <c r="K101" s="74">
        <v>1</v>
      </c>
      <c r="L101" s="74">
        <v>1</v>
      </c>
      <c r="M101" s="74">
        <v>1</v>
      </c>
      <c r="N101" s="74">
        <v>1</v>
      </c>
      <c r="O101" s="74">
        <v>1</v>
      </c>
      <c r="P101" s="74">
        <v>1</v>
      </c>
      <c r="Q101" s="74">
        <v>1</v>
      </c>
      <c r="R101" s="74">
        <v>1</v>
      </c>
      <c r="S101" s="74">
        <v>1</v>
      </c>
      <c r="T101" s="74">
        <v>1</v>
      </c>
      <c r="U101" s="74">
        <v>1</v>
      </c>
      <c r="V101" s="74">
        <v>1</v>
      </c>
      <c r="W101" s="74">
        <v>1</v>
      </c>
      <c r="X101" s="74">
        <v>1</v>
      </c>
      <c r="Y101" s="74">
        <v>1</v>
      </c>
      <c r="Z101" s="74">
        <v>1</v>
      </c>
      <c r="AA101" s="74">
        <v>1</v>
      </c>
      <c r="AC101" s="75">
        <f t="shared" si="31"/>
        <v>1</v>
      </c>
      <c r="AD101" s="46">
        <f t="shared" si="32"/>
        <v>1</v>
      </c>
      <c r="AE101" s="46">
        <f t="shared" si="33"/>
        <v>24</v>
      </c>
      <c r="AF101" s="46"/>
    </row>
    <row r="102" spans="1:32" hidden="1" x14ac:dyDescent="0.2">
      <c r="A102" s="36"/>
      <c r="B102" s="36"/>
      <c r="C102" s="36" t="s">
        <v>2</v>
      </c>
      <c r="D102" s="99">
        <v>1</v>
      </c>
      <c r="E102" s="99">
        <v>1</v>
      </c>
      <c r="F102" s="99">
        <v>1</v>
      </c>
      <c r="G102" s="99">
        <v>1</v>
      </c>
      <c r="H102" s="99">
        <v>1</v>
      </c>
      <c r="I102" s="99">
        <v>1</v>
      </c>
      <c r="J102" s="99">
        <v>1</v>
      </c>
      <c r="K102" s="99">
        <v>1</v>
      </c>
      <c r="L102" s="99">
        <v>1</v>
      </c>
      <c r="M102" s="99">
        <v>1</v>
      </c>
      <c r="N102" s="99">
        <v>1</v>
      </c>
      <c r="O102" s="99">
        <v>1</v>
      </c>
      <c r="P102" s="99">
        <v>1</v>
      </c>
      <c r="Q102" s="99">
        <v>1</v>
      </c>
      <c r="R102" s="99">
        <v>1</v>
      </c>
      <c r="S102" s="99">
        <v>1</v>
      </c>
      <c r="T102" s="99">
        <v>1</v>
      </c>
      <c r="U102" s="99">
        <v>1</v>
      </c>
      <c r="V102" s="99">
        <v>1</v>
      </c>
      <c r="W102" s="99">
        <v>1</v>
      </c>
      <c r="X102" s="99">
        <v>1</v>
      </c>
      <c r="Y102" s="99">
        <v>1</v>
      </c>
      <c r="Z102" s="99">
        <v>1</v>
      </c>
      <c r="AA102" s="99">
        <v>1</v>
      </c>
      <c r="AC102" s="106">
        <f t="shared" si="31"/>
        <v>1</v>
      </c>
      <c r="AD102" s="50">
        <f t="shared" si="32"/>
        <v>1</v>
      </c>
      <c r="AE102" s="50">
        <f t="shared" si="33"/>
        <v>24</v>
      </c>
      <c r="AF102" s="50"/>
    </row>
    <row r="103" spans="1:32" hidden="1" x14ac:dyDescent="0.2">
      <c r="A103" s="32" t="s">
        <v>84</v>
      </c>
      <c r="B103" s="32" t="s">
        <v>36</v>
      </c>
      <c r="C103" s="32" t="s">
        <v>82</v>
      </c>
      <c r="D103" s="56" t="s">
        <v>126</v>
      </c>
      <c r="E103" s="56" t="s">
        <v>126</v>
      </c>
      <c r="F103" s="56" t="s">
        <v>126</v>
      </c>
      <c r="G103" s="56" t="s">
        <v>126</v>
      </c>
      <c r="H103" s="56" t="s">
        <v>126</v>
      </c>
      <c r="I103" s="56" t="s">
        <v>126</v>
      </c>
      <c r="J103" s="56" t="s">
        <v>126</v>
      </c>
      <c r="K103" s="56" t="s">
        <v>126</v>
      </c>
      <c r="L103" s="56" t="s">
        <v>126</v>
      </c>
      <c r="M103" s="56" t="s">
        <v>126</v>
      </c>
      <c r="N103" s="56" t="s">
        <v>126</v>
      </c>
      <c r="O103" s="56" t="s">
        <v>126</v>
      </c>
      <c r="P103" s="56" t="s">
        <v>126</v>
      </c>
      <c r="Q103" s="56" t="s">
        <v>126</v>
      </c>
      <c r="R103" s="56" t="s">
        <v>126</v>
      </c>
      <c r="S103" s="56" t="s">
        <v>126</v>
      </c>
      <c r="T103" s="56" t="s">
        <v>126</v>
      </c>
      <c r="U103" s="56" t="s">
        <v>126</v>
      </c>
      <c r="V103" s="56" t="s">
        <v>126</v>
      </c>
      <c r="W103" s="56" t="s">
        <v>126</v>
      </c>
      <c r="X103" s="56" t="s">
        <v>126</v>
      </c>
      <c r="Y103" s="56" t="s">
        <v>126</v>
      </c>
      <c r="Z103" s="56" t="s">
        <v>126</v>
      </c>
      <c r="AA103" s="56" t="s">
        <v>126</v>
      </c>
      <c r="AC103" s="76"/>
      <c r="AD103" s="42"/>
      <c r="AE103" s="43"/>
    </row>
    <row r="104" spans="1:32" hidden="1" x14ac:dyDescent="0.2">
      <c r="C104" s="32" t="s">
        <v>1</v>
      </c>
      <c r="D104" s="56" t="s">
        <v>126</v>
      </c>
      <c r="E104" s="56" t="s">
        <v>126</v>
      </c>
      <c r="F104" s="56" t="s">
        <v>126</v>
      </c>
      <c r="G104" s="56" t="s">
        <v>126</v>
      </c>
      <c r="H104" s="56" t="s">
        <v>126</v>
      </c>
      <c r="I104" s="56" t="s">
        <v>126</v>
      </c>
      <c r="J104" s="56" t="s">
        <v>126</v>
      </c>
      <c r="K104" s="56" t="s">
        <v>126</v>
      </c>
      <c r="L104" s="56" t="s">
        <v>126</v>
      </c>
      <c r="M104" s="56" t="s">
        <v>126</v>
      </c>
      <c r="N104" s="56" t="s">
        <v>126</v>
      </c>
      <c r="O104" s="56" t="s">
        <v>126</v>
      </c>
      <c r="P104" s="56" t="s">
        <v>126</v>
      </c>
      <c r="Q104" s="56" t="s">
        <v>126</v>
      </c>
      <c r="R104" s="56" t="s">
        <v>126</v>
      </c>
      <c r="S104" s="56" t="s">
        <v>126</v>
      </c>
      <c r="T104" s="56" t="s">
        <v>126</v>
      </c>
      <c r="U104" s="56" t="s">
        <v>126</v>
      </c>
      <c r="V104" s="56" t="s">
        <v>126</v>
      </c>
      <c r="W104" s="56" t="s">
        <v>126</v>
      </c>
      <c r="X104" s="56" t="s">
        <v>126</v>
      </c>
      <c r="Y104" s="56" t="s">
        <v>126</v>
      </c>
      <c r="Z104" s="56" t="s">
        <v>126</v>
      </c>
      <c r="AA104" s="56" t="s">
        <v>126</v>
      </c>
      <c r="AC104" s="76"/>
      <c r="AD104" s="42"/>
      <c r="AE104" s="43"/>
    </row>
    <row r="105" spans="1:32" hidden="1" x14ac:dyDescent="0.2">
      <c r="A105" s="36"/>
      <c r="B105" s="36"/>
      <c r="C105" s="36" t="s">
        <v>2</v>
      </c>
      <c r="D105" s="85" t="s">
        <v>126</v>
      </c>
      <c r="E105" s="85" t="s">
        <v>126</v>
      </c>
      <c r="F105" s="85" t="s">
        <v>126</v>
      </c>
      <c r="G105" s="85" t="s">
        <v>126</v>
      </c>
      <c r="H105" s="85" t="s">
        <v>126</v>
      </c>
      <c r="I105" s="85" t="s">
        <v>126</v>
      </c>
      <c r="J105" s="85" t="s">
        <v>126</v>
      </c>
      <c r="K105" s="85" t="s">
        <v>126</v>
      </c>
      <c r="L105" s="85" t="s">
        <v>126</v>
      </c>
      <c r="M105" s="85" t="s">
        <v>126</v>
      </c>
      <c r="N105" s="85" t="s">
        <v>126</v>
      </c>
      <c r="O105" s="85" t="s">
        <v>126</v>
      </c>
      <c r="P105" s="85" t="s">
        <v>126</v>
      </c>
      <c r="Q105" s="85" t="s">
        <v>126</v>
      </c>
      <c r="R105" s="85" t="s">
        <v>126</v>
      </c>
      <c r="S105" s="85" t="s">
        <v>126</v>
      </c>
      <c r="T105" s="85" t="s">
        <v>126</v>
      </c>
      <c r="U105" s="85" t="s">
        <v>126</v>
      </c>
      <c r="V105" s="85" t="s">
        <v>126</v>
      </c>
      <c r="W105" s="85" t="s">
        <v>126</v>
      </c>
      <c r="X105" s="85" t="s">
        <v>126</v>
      </c>
      <c r="Y105" s="85" t="s">
        <v>126</v>
      </c>
      <c r="Z105" s="85" t="s">
        <v>126</v>
      </c>
      <c r="AA105" s="85" t="s">
        <v>126</v>
      </c>
      <c r="AC105" s="109"/>
      <c r="AD105" s="86"/>
      <c r="AE105" s="110"/>
      <c r="AF105" s="37"/>
    </row>
    <row r="106" spans="1:32" hidden="1" x14ac:dyDescent="0.2">
      <c r="A106" s="32" t="s">
        <v>85</v>
      </c>
      <c r="B106" s="32" t="s">
        <v>36</v>
      </c>
      <c r="C106" s="32" t="s">
        <v>82</v>
      </c>
      <c r="D106" s="56" t="s">
        <v>126</v>
      </c>
      <c r="E106" s="56" t="s">
        <v>126</v>
      </c>
      <c r="F106" s="56" t="s">
        <v>126</v>
      </c>
      <c r="G106" s="56" t="s">
        <v>126</v>
      </c>
      <c r="H106" s="56" t="s">
        <v>126</v>
      </c>
      <c r="I106" s="56" t="s">
        <v>126</v>
      </c>
      <c r="J106" s="56" t="s">
        <v>126</v>
      </c>
      <c r="K106" s="56" t="s">
        <v>126</v>
      </c>
      <c r="L106" s="56" t="s">
        <v>126</v>
      </c>
      <c r="M106" s="56" t="s">
        <v>126</v>
      </c>
      <c r="N106" s="56" t="s">
        <v>126</v>
      </c>
      <c r="O106" s="56" t="s">
        <v>126</v>
      </c>
      <c r="P106" s="56" t="s">
        <v>126</v>
      </c>
      <c r="Q106" s="56" t="s">
        <v>126</v>
      </c>
      <c r="R106" s="56" t="s">
        <v>126</v>
      </c>
      <c r="S106" s="56" t="s">
        <v>126</v>
      </c>
      <c r="T106" s="56" t="s">
        <v>126</v>
      </c>
      <c r="U106" s="56" t="s">
        <v>126</v>
      </c>
      <c r="V106" s="56" t="s">
        <v>126</v>
      </c>
      <c r="W106" s="56" t="s">
        <v>126</v>
      </c>
      <c r="X106" s="56" t="s">
        <v>126</v>
      </c>
      <c r="Y106" s="56" t="s">
        <v>126</v>
      </c>
      <c r="Z106" s="56" t="s">
        <v>126</v>
      </c>
      <c r="AA106" s="56" t="s">
        <v>126</v>
      </c>
      <c r="AC106" s="76"/>
      <c r="AD106" s="42"/>
      <c r="AE106" s="43"/>
    </row>
    <row r="107" spans="1:32" hidden="1" x14ac:dyDescent="0.2">
      <c r="C107" s="32" t="s">
        <v>1</v>
      </c>
      <c r="D107" s="56" t="s">
        <v>126</v>
      </c>
      <c r="E107" s="56" t="s">
        <v>126</v>
      </c>
      <c r="F107" s="56" t="s">
        <v>126</v>
      </c>
      <c r="G107" s="56" t="s">
        <v>126</v>
      </c>
      <c r="H107" s="56" t="s">
        <v>126</v>
      </c>
      <c r="I107" s="56" t="s">
        <v>126</v>
      </c>
      <c r="J107" s="56" t="s">
        <v>126</v>
      </c>
      <c r="K107" s="56" t="s">
        <v>126</v>
      </c>
      <c r="L107" s="56" t="s">
        <v>126</v>
      </c>
      <c r="M107" s="56" t="s">
        <v>126</v>
      </c>
      <c r="N107" s="56" t="s">
        <v>126</v>
      </c>
      <c r="O107" s="56" t="s">
        <v>126</v>
      </c>
      <c r="P107" s="56" t="s">
        <v>126</v>
      </c>
      <c r="Q107" s="56" t="s">
        <v>126</v>
      </c>
      <c r="R107" s="56" t="s">
        <v>126</v>
      </c>
      <c r="S107" s="56" t="s">
        <v>126</v>
      </c>
      <c r="T107" s="56" t="s">
        <v>126</v>
      </c>
      <c r="U107" s="56" t="s">
        <v>126</v>
      </c>
      <c r="V107" s="56" t="s">
        <v>126</v>
      </c>
      <c r="W107" s="56" t="s">
        <v>126</v>
      </c>
      <c r="X107" s="56" t="s">
        <v>126</v>
      </c>
      <c r="Y107" s="56" t="s">
        <v>126</v>
      </c>
      <c r="Z107" s="56" t="s">
        <v>126</v>
      </c>
      <c r="AA107" s="56" t="s">
        <v>126</v>
      </c>
      <c r="AC107" s="76"/>
      <c r="AD107" s="42"/>
      <c r="AE107" s="43"/>
    </row>
    <row r="108" spans="1:32" hidden="1" x14ac:dyDescent="0.2">
      <c r="A108" s="36"/>
      <c r="B108" s="36"/>
      <c r="C108" s="36" t="s">
        <v>2</v>
      </c>
      <c r="D108" s="85" t="s">
        <v>126</v>
      </c>
      <c r="E108" s="85" t="s">
        <v>126</v>
      </c>
      <c r="F108" s="85" t="s">
        <v>126</v>
      </c>
      <c r="G108" s="85" t="s">
        <v>126</v>
      </c>
      <c r="H108" s="85" t="s">
        <v>126</v>
      </c>
      <c r="I108" s="85" t="s">
        <v>126</v>
      </c>
      <c r="J108" s="85" t="s">
        <v>126</v>
      </c>
      <c r="K108" s="85" t="s">
        <v>126</v>
      </c>
      <c r="L108" s="85" t="s">
        <v>126</v>
      </c>
      <c r="M108" s="85" t="s">
        <v>126</v>
      </c>
      <c r="N108" s="85" t="s">
        <v>126</v>
      </c>
      <c r="O108" s="85" t="s">
        <v>126</v>
      </c>
      <c r="P108" s="85" t="s">
        <v>126</v>
      </c>
      <c r="Q108" s="85" t="s">
        <v>126</v>
      </c>
      <c r="R108" s="85" t="s">
        <v>126</v>
      </c>
      <c r="S108" s="85" t="s">
        <v>126</v>
      </c>
      <c r="T108" s="85" t="s">
        <v>126</v>
      </c>
      <c r="U108" s="85" t="s">
        <v>126</v>
      </c>
      <c r="V108" s="85" t="s">
        <v>126</v>
      </c>
      <c r="W108" s="85" t="s">
        <v>126</v>
      </c>
      <c r="X108" s="85" t="s">
        <v>126</v>
      </c>
      <c r="Y108" s="85" t="s">
        <v>126</v>
      </c>
      <c r="Z108" s="85" t="s">
        <v>126</v>
      </c>
      <c r="AA108" s="85" t="s">
        <v>126</v>
      </c>
      <c r="AC108" s="109"/>
      <c r="AD108" s="86"/>
      <c r="AE108" s="110"/>
      <c r="AF108" s="37"/>
    </row>
    <row r="109" spans="1:32" hidden="1" x14ac:dyDescent="0.2"/>
    <row r="110" spans="1:32" hidden="1" x14ac:dyDescent="0.2">
      <c r="A110" s="44" t="s">
        <v>129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C110" s="37"/>
      <c r="AD110" s="37"/>
      <c r="AE110" s="37"/>
      <c r="AF110" s="37"/>
    </row>
    <row r="111" spans="1:32" hidden="1" x14ac:dyDescent="0.2">
      <c r="A111" s="32" t="s">
        <v>89</v>
      </c>
      <c r="B111" s="32" t="s">
        <v>29</v>
      </c>
      <c r="C111" s="32" t="s">
        <v>47</v>
      </c>
      <c r="D111" s="74">
        <v>0</v>
      </c>
      <c r="E111" s="74">
        <v>0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4">
        <v>0</v>
      </c>
      <c r="R111" s="74">
        <v>0</v>
      </c>
      <c r="S111" s="74">
        <v>0</v>
      </c>
      <c r="T111" s="74">
        <v>0</v>
      </c>
      <c r="U111" s="74">
        <v>0</v>
      </c>
      <c r="V111" s="74">
        <v>0</v>
      </c>
      <c r="W111" s="74">
        <v>0</v>
      </c>
      <c r="X111" s="74">
        <v>0</v>
      </c>
      <c r="Y111" s="74">
        <v>0</v>
      </c>
      <c r="Z111" s="74">
        <v>0</v>
      </c>
      <c r="AA111" s="74">
        <v>0</v>
      </c>
      <c r="AC111" s="75">
        <f t="shared" ref="AC111:AC125" si="34">MAX(D111:AA111)</f>
        <v>0</v>
      </c>
      <c r="AD111" s="46">
        <f t="shared" ref="AD111:AD125" si="35">MIN(D111:AA111)</f>
        <v>0</v>
      </c>
      <c r="AE111" s="46">
        <f t="shared" ref="AE111:AE125" si="36">SUM(D111:AA111)</f>
        <v>0</v>
      </c>
      <c r="AF111" s="39">
        <f>SUMPRODUCT(AE111:AE113,Notes!$C$49:$C$51)</f>
        <v>0</v>
      </c>
    </row>
    <row r="112" spans="1:32" hidden="1" x14ac:dyDescent="0.2">
      <c r="C112" s="32" t="s">
        <v>48</v>
      </c>
      <c r="D112" s="74">
        <v>0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4">
        <v>0</v>
      </c>
      <c r="R112" s="74">
        <v>0</v>
      </c>
      <c r="S112" s="74">
        <v>0</v>
      </c>
      <c r="T112" s="74">
        <v>0</v>
      </c>
      <c r="U112" s="74">
        <v>0</v>
      </c>
      <c r="V112" s="74">
        <v>0</v>
      </c>
      <c r="W112" s="74">
        <v>0</v>
      </c>
      <c r="X112" s="74">
        <v>0</v>
      </c>
      <c r="Y112" s="74">
        <v>0</v>
      </c>
      <c r="Z112" s="74">
        <v>0</v>
      </c>
      <c r="AA112" s="74">
        <v>0</v>
      </c>
      <c r="AC112" s="75">
        <f t="shared" si="34"/>
        <v>0</v>
      </c>
      <c r="AD112" s="46">
        <f t="shared" si="35"/>
        <v>0</v>
      </c>
      <c r="AE112" s="46">
        <f t="shared" si="36"/>
        <v>0</v>
      </c>
      <c r="AF112" s="46"/>
    </row>
    <row r="113" spans="1:32" hidden="1" x14ac:dyDescent="0.2">
      <c r="A113" s="36"/>
      <c r="B113" s="36"/>
      <c r="C113" s="36" t="s">
        <v>49</v>
      </c>
      <c r="D113" s="99">
        <v>0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  <c r="X113" s="99">
        <v>0</v>
      </c>
      <c r="Y113" s="99">
        <v>0</v>
      </c>
      <c r="Z113" s="99">
        <v>0</v>
      </c>
      <c r="AA113" s="99">
        <v>0</v>
      </c>
      <c r="AC113" s="106">
        <f t="shared" si="34"/>
        <v>0</v>
      </c>
      <c r="AD113" s="50">
        <f t="shared" si="35"/>
        <v>0</v>
      </c>
      <c r="AE113" s="50">
        <f t="shared" si="36"/>
        <v>0</v>
      </c>
      <c r="AF113" s="50"/>
    </row>
    <row r="114" spans="1:32" hidden="1" x14ac:dyDescent="0.2">
      <c r="A114" s="32" t="s">
        <v>90</v>
      </c>
      <c r="B114" s="32" t="s">
        <v>29</v>
      </c>
      <c r="C114" s="32" t="s">
        <v>47</v>
      </c>
      <c r="D114" s="74">
        <v>1</v>
      </c>
      <c r="E114" s="74">
        <v>1</v>
      </c>
      <c r="F114" s="74">
        <v>1</v>
      </c>
      <c r="G114" s="74">
        <v>1</v>
      </c>
      <c r="H114" s="74">
        <v>1</v>
      </c>
      <c r="I114" s="74">
        <v>1</v>
      </c>
      <c r="J114" s="74">
        <v>1</v>
      </c>
      <c r="K114" s="74">
        <v>1</v>
      </c>
      <c r="L114" s="74">
        <v>1</v>
      </c>
      <c r="M114" s="74">
        <v>1</v>
      </c>
      <c r="N114" s="74">
        <v>1</v>
      </c>
      <c r="O114" s="74">
        <v>1</v>
      </c>
      <c r="P114" s="74">
        <v>1</v>
      </c>
      <c r="Q114" s="74">
        <v>1</v>
      </c>
      <c r="R114" s="74">
        <v>1</v>
      </c>
      <c r="S114" s="74">
        <v>1</v>
      </c>
      <c r="T114" s="74">
        <v>1</v>
      </c>
      <c r="U114" s="74">
        <v>1</v>
      </c>
      <c r="V114" s="74">
        <v>1</v>
      </c>
      <c r="W114" s="74">
        <v>1</v>
      </c>
      <c r="X114" s="74">
        <v>1</v>
      </c>
      <c r="Y114" s="74">
        <v>1</v>
      </c>
      <c r="Z114" s="74">
        <v>1</v>
      </c>
      <c r="AA114" s="74">
        <v>1</v>
      </c>
      <c r="AC114" s="75">
        <f t="shared" si="34"/>
        <v>1</v>
      </c>
      <c r="AD114" s="46">
        <f t="shared" si="35"/>
        <v>1</v>
      </c>
      <c r="AE114" s="46">
        <f t="shared" si="36"/>
        <v>24</v>
      </c>
      <c r="AF114" s="39">
        <f>SUMPRODUCT(AE114:AE116,Notes!$C$49:$C$51)</f>
        <v>8760</v>
      </c>
    </row>
    <row r="115" spans="1:32" hidden="1" x14ac:dyDescent="0.2">
      <c r="C115" s="32" t="s">
        <v>48</v>
      </c>
      <c r="D115" s="74">
        <v>1</v>
      </c>
      <c r="E115" s="74">
        <v>1</v>
      </c>
      <c r="F115" s="74">
        <v>1</v>
      </c>
      <c r="G115" s="74">
        <v>1</v>
      </c>
      <c r="H115" s="74">
        <v>1</v>
      </c>
      <c r="I115" s="74">
        <v>1</v>
      </c>
      <c r="J115" s="74">
        <v>1</v>
      </c>
      <c r="K115" s="74">
        <v>1</v>
      </c>
      <c r="L115" s="74">
        <v>1</v>
      </c>
      <c r="M115" s="74">
        <v>1</v>
      </c>
      <c r="N115" s="74">
        <v>1</v>
      </c>
      <c r="O115" s="74">
        <v>1</v>
      </c>
      <c r="P115" s="74">
        <v>1</v>
      </c>
      <c r="Q115" s="74">
        <v>1</v>
      </c>
      <c r="R115" s="74">
        <v>1</v>
      </c>
      <c r="S115" s="74">
        <v>1</v>
      </c>
      <c r="T115" s="74">
        <v>1</v>
      </c>
      <c r="U115" s="74">
        <v>1</v>
      </c>
      <c r="V115" s="74">
        <v>1</v>
      </c>
      <c r="W115" s="74">
        <v>1</v>
      </c>
      <c r="X115" s="74">
        <v>1</v>
      </c>
      <c r="Y115" s="74">
        <v>1</v>
      </c>
      <c r="Z115" s="74">
        <v>1</v>
      </c>
      <c r="AA115" s="74">
        <v>1</v>
      </c>
      <c r="AC115" s="75">
        <f t="shared" si="34"/>
        <v>1</v>
      </c>
      <c r="AD115" s="46">
        <f t="shared" si="35"/>
        <v>1</v>
      </c>
      <c r="AE115" s="46">
        <f t="shared" si="36"/>
        <v>24</v>
      </c>
      <c r="AF115" s="46"/>
    </row>
    <row r="116" spans="1:32" hidden="1" x14ac:dyDescent="0.2">
      <c r="A116" s="36"/>
      <c r="B116" s="36"/>
      <c r="C116" s="36" t="s">
        <v>49</v>
      </c>
      <c r="D116" s="99">
        <v>1</v>
      </c>
      <c r="E116" s="99">
        <v>1</v>
      </c>
      <c r="F116" s="99">
        <v>1</v>
      </c>
      <c r="G116" s="99">
        <v>1</v>
      </c>
      <c r="H116" s="99">
        <v>1</v>
      </c>
      <c r="I116" s="99">
        <v>1</v>
      </c>
      <c r="J116" s="99">
        <v>1</v>
      </c>
      <c r="K116" s="99">
        <v>1</v>
      </c>
      <c r="L116" s="99">
        <v>1</v>
      </c>
      <c r="M116" s="99">
        <v>1</v>
      </c>
      <c r="N116" s="99">
        <v>1</v>
      </c>
      <c r="O116" s="99">
        <v>1</v>
      </c>
      <c r="P116" s="99">
        <v>1</v>
      </c>
      <c r="Q116" s="99">
        <v>1</v>
      </c>
      <c r="R116" s="99">
        <v>1</v>
      </c>
      <c r="S116" s="99">
        <v>1</v>
      </c>
      <c r="T116" s="99">
        <v>1</v>
      </c>
      <c r="U116" s="99">
        <v>1</v>
      </c>
      <c r="V116" s="99">
        <v>1</v>
      </c>
      <c r="W116" s="99">
        <v>1</v>
      </c>
      <c r="X116" s="99">
        <v>1</v>
      </c>
      <c r="Y116" s="99">
        <v>1</v>
      </c>
      <c r="Z116" s="99">
        <v>1</v>
      </c>
      <c r="AA116" s="99">
        <v>1</v>
      </c>
      <c r="AC116" s="106">
        <f t="shared" si="34"/>
        <v>1</v>
      </c>
      <c r="AD116" s="50">
        <f t="shared" si="35"/>
        <v>1</v>
      </c>
      <c r="AE116" s="50">
        <f t="shared" si="36"/>
        <v>24</v>
      </c>
      <c r="AF116" s="50"/>
    </row>
    <row r="117" spans="1:32" hidden="1" x14ac:dyDescent="0.2">
      <c r="A117" s="32" t="s">
        <v>91</v>
      </c>
      <c r="B117" s="32" t="s">
        <v>56</v>
      </c>
      <c r="C117" s="32" t="s">
        <v>47</v>
      </c>
      <c r="D117" s="32" t="s">
        <v>126</v>
      </c>
      <c r="E117" s="32" t="s">
        <v>126</v>
      </c>
      <c r="F117" s="32" t="s">
        <v>126</v>
      </c>
      <c r="G117" s="32" t="s">
        <v>126</v>
      </c>
      <c r="H117" s="32" t="s">
        <v>126</v>
      </c>
      <c r="I117" s="32" t="s">
        <v>126</v>
      </c>
      <c r="J117" s="32" t="s">
        <v>126</v>
      </c>
      <c r="K117" s="32" t="s">
        <v>126</v>
      </c>
      <c r="L117" s="32" t="s">
        <v>126</v>
      </c>
      <c r="M117" s="32" t="s">
        <v>126</v>
      </c>
      <c r="N117" s="32" t="s">
        <v>126</v>
      </c>
      <c r="O117" s="32" t="s">
        <v>126</v>
      </c>
      <c r="P117" s="32" t="s">
        <v>126</v>
      </c>
      <c r="Q117" s="32" t="s">
        <v>126</v>
      </c>
      <c r="R117" s="32" t="s">
        <v>126</v>
      </c>
      <c r="S117" s="32" t="s">
        <v>126</v>
      </c>
      <c r="T117" s="32" t="s">
        <v>126</v>
      </c>
      <c r="U117" s="32" t="s">
        <v>126</v>
      </c>
      <c r="V117" s="32" t="s">
        <v>126</v>
      </c>
      <c r="W117" s="32" t="s">
        <v>126</v>
      </c>
      <c r="X117" s="32" t="s">
        <v>126</v>
      </c>
      <c r="Y117" s="32" t="s">
        <v>126</v>
      </c>
      <c r="Z117" s="32" t="s">
        <v>126</v>
      </c>
      <c r="AA117" s="32" t="s">
        <v>126</v>
      </c>
      <c r="AC117" s="75">
        <f t="shared" si="34"/>
        <v>0</v>
      </c>
      <c r="AD117" s="46">
        <f t="shared" si="35"/>
        <v>0</v>
      </c>
      <c r="AE117" s="46">
        <f t="shared" si="36"/>
        <v>0</v>
      </c>
      <c r="AF117" s="39">
        <f>SUMPRODUCT(AE117:AE119,Notes!$C$49:$C$51)</f>
        <v>0</v>
      </c>
    </row>
    <row r="118" spans="1:32" hidden="1" x14ac:dyDescent="0.2">
      <c r="C118" s="32" t="s">
        <v>48</v>
      </c>
      <c r="D118" s="32" t="s">
        <v>126</v>
      </c>
      <c r="E118" s="32" t="s">
        <v>126</v>
      </c>
      <c r="F118" s="32" t="s">
        <v>126</v>
      </c>
      <c r="G118" s="32" t="s">
        <v>126</v>
      </c>
      <c r="H118" s="32" t="s">
        <v>126</v>
      </c>
      <c r="I118" s="32" t="s">
        <v>126</v>
      </c>
      <c r="J118" s="32" t="s">
        <v>126</v>
      </c>
      <c r="K118" s="32" t="s">
        <v>126</v>
      </c>
      <c r="L118" s="32" t="s">
        <v>126</v>
      </c>
      <c r="M118" s="32" t="s">
        <v>126</v>
      </c>
      <c r="N118" s="32" t="s">
        <v>126</v>
      </c>
      <c r="O118" s="32" t="s">
        <v>126</v>
      </c>
      <c r="P118" s="32" t="s">
        <v>126</v>
      </c>
      <c r="Q118" s="32" t="s">
        <v>126</v>
      </c>
      <c r="R118" s="32" t="s">
        <v>126</v>
      </c>
      <c r="S118" s="32" t="s">
        <v>126</v>
      </c>
      <c r="T118" s="32" t="s">
        <v>126</v>
      </c>
      <c r="U118" s="32" t="s">
        <v>126</v>
      </c>
      <c r="V118" s="32" t="s">
        <v>126</v>
      </c>
      <c r="W118" s="32" t="s">
        <v>126</v>
      </c>
      <c r="X118" s="32" t="s">
        <v>126</v>
      </c>
      <c r="Y118" s="32" t="s">
        <v>126</v>
      </c>
      <c r="Z118" s="32" t="s">
        <v>126</v>
      </c>
      <c r="AA118" s="32" t="s">
        <v>126</v>
      </c>
      <c r="AC118" s="75">
        <f t="shared" si="34"/>
        <v>0</v>
      </c>
      <c r="AD118" s="46">
        <f t="shared" si="35"/>
        <v>0</v>
      </c>
      <c r="AE118" s="46">
        <f t="shared" si="36"/>
        <v>0</v>
      </c>
      <c r="AF118" s="46"/>
    </row>
    <row r="119" spans="1:32" hidden="1" x14ac:dyDescent="0.2">
      <c r="A119" s="36"/>
      <c r="B119" s="36"/>
      <c r="C119" s="36" t="s">
        <v>49</v>
      </c>
      <c r="D119" s="36" t="s">
        <v>126</v>
      </c>
      <c r="E119" s="36" t="s">
        <v>126</v>
      </c>
      <c r="F119" s="36" t="s">
        <v>126</v>
      </c>
      <c r="G119" s="36" t="s">
        <v>126</v>
      </c>
      <c r="H119" s="36" t="s">
        <v>126</v>
      </c>
      <c r="I119" s="36" t="s">
        <v>126</v>
      </c>
      <c r="J119" s="36" t="s">
        <v>126</v>
      </c>
      <c r="K119" s="36" t="s">
        <v>126</v>
      </c>
      <c r="L119" s="36" t="s">
        <v>126</v>
      </c>
      <c r="M119" s="36" t="s">
        <v>126</v>
      </c>
      <c r="N119" s="36" t="s">
        <v>126</v>
      </c>
      <c r="O119" s="36" t="s">
        <v>126</v>
      </c>
      <c r="P119" s="36" t="s">
        <v>126</v>
      </c>
      <c r="Q119" s="36" t="s">
        <v>126</v>
      </c>
      <c r="R119" s="36" t="s">
        <v>126</v>
      </c>
      <c r="S119" s="36" t="s">
        <v>126</v>
      </c>
      <c r="T119" s="36" t="s">
        <v>126</v>
      </c>
      <c r="U119" s="36" t="s">
        <v>126</v>
      </c>
      <c r="V119" s="36" t="s">
        <v>126</v>
      </c>
      <c r="W119" s="36" t="s">
        <v>126</v>
      </c>
      <c r="X119" s="36" t="s">
        <v>126</v>
      </c>
      <c r="Y119" s="36" t="s">
        <v>126</v>
      </c>
      <c r="Z119" s="36" t="s">
        <v>126</v>
      </c>
      <c r="AA119" s="36" t="s">
        <v>126</v>
      </c>
      <c r="AC119" s="106">
        <f t="shared" si="34"/>
        <v>0</v>
      </c>
      <c r="AD119" s="50">
        <f t="shared" si="35"/>
        <v>0</v>
      </c>
      <c r="AE119" s="50">
        <f t="shared" si="36"/>
        <v>0</v>
      </c>
      <c r="AF119" s="50"/>
    </row>
    <row r="120" spans="1:32" hidden="1" x14ac:dyDescent="0.2">
      <c r="A120" s="32" t="s">
        <v>92</v>
      </c>
      <c r="B120" s="32" t="s">
        <v>29</v>
      </c>
      <c r="C120" s="32" t="s">
        <v>47</v>
      </c>
      <c r="D120" s="32" t="s">
        <v>126</v>
      </c>
      <c r="E120" s="32" t="s">
        <v>126</v>
      </c>
      <c r="F120" s="32" t="s">
        <v>126</v>
      </c>
      <c r="G120" s="32" t="s">
        <v>126</v>
      </c>
      <c r="H120" s="32" t="s">
        <v>126</v>
      </c>
      <c r="I120" s="32" t="s">
        <v>126</v>
      </c>
      <c r="J120" s="32" t="s">
        <v>126</v>
      </c>
      <c r="K120" s="32" t="s">
        <v>126</v>
      </c>
      <c r="L120" s="32" t="s">
        <v>126</v>
      </c>
      <c r="M120" s="32" t="s">
        <v>126</v>
      </c>
      <c r="N120" s="32" t="s">
        <v>126</v>
      </c>
      <c r="O120" s="32" t="s">
        <v>126</v>
      </c>
      <c r="P120" s="32" t="s">
        <v>126</v>
      </c>
      <c r="Q120" s="32" t="s">
        <v>126</v>
      </c>
      <c r="R120" s="32" t="s">
        <v>126</v>
      </c>
      <c r="S120" s="32" t="s">
        <v>126</v>
      </c>
      <c r="T120" s="32" t="s">
        <v>126</v>
      </c>
      <c r="U120" s="32" t="s">
        <v>126</v>
      </c>
      <c r="V120" s="32" t="s">
        <v>126</v>
      </c>
      <c r="W120" s="32" t="s">
        <v>126</v>
      </c>
      <c r="X120" s="32" t="s">
        <v>126</v>
      </c>
      <c r="Y120" s="32" t="s">
        <v>126</v>
      </c>
      <c r="Z120" s="32" t="s">
        <v>126</v>
      </c>
      <c r="AA120" s="32" t="s">
        <v>126</v>
      </c>
      <c r="AC120" s="75">
        <f t="shared" si="34"/>
        <v>0</v>
      </c>
      <c r="AD120" s="46">
        <f t="shared" si="35"/>
        <v>0</v>
      </c>
      <c r="AE120" s="46">
        <f t="shared" si="36"/>
        <v>0</v>
      </c>
      <c r="AF120" s="39">
        <f>SUMPRODUCT(AE120:AE122,Notes!$C$49:$C$51)</f>
        <v>0</v>
      </c>
    </row>
    <row r="121" spans="1:32" hidden="1" x14ac:dyDescent="0.2">
      <c r="C121" s="32" t="s">
        <v>48</v>
      </c>
      <c r="D121" s="32" t="s">
        <v>126</v>
      </c>
      <c r="E121" s="32" t="s">
        <v>126</v>
      </c>
      <c r="F121" s="32" t="s">
        <v>126</v>
      </c>
      <c r="G121" s="32" t="s">
        <v>126</v>
      </c>
      <c r="H121" s="32" t="s">
        <v>126</v>
      </c>
      <c r="I121" s="32" t="s">
        <v>126</v>
      </c>
      <c r="J121" s="32" t="s">
        <v>126</v>
      </c>
      <c r="K121" s="32" t="s">
        <v>126</v>
      </c>
      <c r="L121" s="32" t="s">
        <v>126</v>
      </c>
      <c r="M121" s="32" t="s">
        <v>126</v>
      </c>
      <c r="N121" s="32" t="s">
        <v>126</v>
      </c>
      <c r="O121" s="32" t="s">
        <v>126</v>
      </c>
      <c r="P121" s="32" t="s">
        <v>126</v>
      </c>
      <c r="Q121" s="32" t="s">
        <v>126</v>
      </c>
      <c r="R121" s="32" t="s">
        <v>126</v>
      </c>
      <c r="S121" s="32" t="s">
        <v>126</v>
      </c>
      <c r="T121" s="32" t="s">
        <v>126</v>
      </c>
      <c r="U121" s="32" t="s">
        <v>126</v>
      </c>
      <c r="V121" s="32" t="s">
        <v>126</v>
      </c>
      <c r="W121" s="32" t="s">
        <v>126</v>
      </c>
      <c r="X121" s="32" t="s">
        <v>126</v>
      </c>
      <c r="Y121" s="32" t="s">
        <v>126</v>
      </c>
      <c r="Z121" s="32" t="s">
        <v>126</v>
      </c>
      <c r="AA121" s="32" t="s">
        <v>126</v>
      </c>
      <c r="AC121" s="75">
        <f t="shared" si="34"/>
        <v>0</v>
      </c>
      <c r="AD121" s="46">
        <f t="shared" si="35"/>
        <v>0</v>
      </c>
      <c r="AE121" s="46">
        <f t="shared" si="36"/>
        <v>0</v>
      </c>
      <c r="AF121" s="46"/>
    </row>
    <row r="122" spans="1:32" hidden="1" x14ac:dyDescent="0.2">
      <c r="A122" s="36"/>
      <c r="B122" s="36"/>
      <c r="C122" s="36" t="s">
        <v>49</v>
      </c>
      <c r="D122" s="36" t="s">
        <v>126</v>
      </c>
      <c r="E122" s="36" t="s">
        <v>126</v>
      </c>
      <c r="F122" s="36" t="s">
        <v>126</v>
      </c>
      <c r="G122" s="36" t="s">
        <v>126</v>
      </c>
      <c r="H122" s="36" t="s">
        <v>126</v>
      </c>
      <c r="I122" s="36" t="s">
        <v>126</v>
      </c>
      <c r="J122" s="36" t="s">
        <v>126</v>
      </c>
      <c r="K122" s="36" t="s">
        <v>126</v>
      </c>
      <c r="L122" s="36" t="s">
        <v>126</v>
      </c>
      <c r="M122" s="36" t="s">
        <v>126</v>
      </c>
      <c r="N122" s="36" t="s">
        <v>126</v>
      </c>
      <c r="O122" s="36" t="s">
        <v>126</v>
      </c>
      <c r="P122" s="36" t="s">
        <v>126</v>
      </c>
      <c r="Q122" s="36" t="s">
        <v>126</v>
      </c>
      <c r="R122" s="36" t="s">
        <v>126</v>
      </c>
      <c r="S122" s="36" t="s">
        <v>126</v>
      </c>
      <c r="T122" s="36" t="s">
        <v>126</v>
      </c>
      <c r="U122" s="36" t="s">
        <v>126</v>
      </c>
      <c r="V122" s="36" t="s">
        <v>126</v>
      </c>
      <c r="W122" s="36" t="s">
        <v>126</v>
      </c>
      <c r="X122" s="36" t="s">
        <v>126</v>
      </c>
      <c r="Y122" s="36" t="s">
        <v>126</v>
      </c>
      <c r="Z122" s="36" t="s">
        <v>126</v>
      </c>
      <c r="AA122" s="36" t="s">
        <v>126</v>
      </c>
      <c r="AC122" s="106">
        <f t="shared" si="34"/>
        <v>0</v>
      </c>
      <c r="AD122" s="50">
        <f t="shared" si="35"/>
        <v>0</v>
      </c>
      <c r="AE122" s="50">
        <f t="shared" si="36"/>
        <v>0</v>
      </c>
      <c r="AF122" s="50"/>
    </row>
    <row r="123" spans="1:32" hidden="1" x14ac:dyDescent="0.2">
      <c r="A123" s="32" t="s">
        <v>93</v>
      </c>
      <c r="B123" s="32" t="s">
        <v>29</v>
      </c>
      <c r="C123" s="32" t="s">
        <v>47</v>
      </c>
      <c r="D123" s="32" t="s">
        <v>127</v>
      </c>
      <c r="AC123" s="75">
        <f t="shared" si="34"/>
        <v>0</v>
      </c>
      <c r="AD123" s="46">
        <f t="shared" si="35"/>
        <v>0</v>
      </c>
      <c r="AE123" s="46">
        <f t="shared" si="36"/>
        <v>0</v>
      </c>
      <c r="AF123" s="39">
        <f>SUMPRODUCT(AE123:AE125,Notes!$C$49:$C$51)</f>
        <v>0</v>
      </c>
    </row>
    <row r="124" spans="1:32" hidden="1" x14ac:dyDescent="0.2">
      <c r="C124" s="32" t="s">
        <v>48</v>
      </c>
      <c r="AC124" s="75">
        <f t="shared" si="34"/>
        <v>0</v>
      </c>
      <c r="AD124" s="46">
        <f t="shared" si="35"/>
        <v>0</v>
      </c>
      <c r="AE124" s="46">
        <f t="shared" si="36"/>
        <v>0</v>
      </c>
      <c r="AF124" s="46"/>
    </row>
    <row r="125" spans="1:32" hidden="1" x14ac:dyDescent="0.2">
      <c r="A125" s="36"/>
      <c r="B125" s="36"/>
      <c r="C125" s="36" t="s">
        <v>49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C125" s="106">
        <f t="shared" si="34"/>
        <v>0</v>
      </c>
      <c r="AD125" s="50">
        <f t="shared" si="35"/>
        <v>0</v>
      </c>
      <c r="AE125" s="50">
        <f t="shared" si="36"/>
        <v>0</v>
      </c>
      <c r="AF125" s="50"/>
    </row>
  </sheetData>
  <conditionalFormatting sqref="D91:AA102">
    <cfRule type="expression" dxfId="41" priority="2">
      <formula>D91=D50</formula>
    </cfRule>
  </conditionalFormatting>
  <conditionalFormatting sqref="D111:AA116">
    <cfRule type="expression" dxfId="40" priority="1">
      <formula>D111=D50</formula>
    </cfRule>
  </conditionalFormatting>
  <pageMargins left="0.25" right="0.25" top="0.75" bottom="0.75" header="0.3" footer="0.3"/>
  <pageSetup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1"/>
  <sheetViews>
    <sheetView tabSelected="1" zoomScale="80" zoomScaleNormal="80" workbookViewId="0">
      <selection activeCell="L14" sqref="L14"/>
    </sheetView>
  </sheetViews>
  <sheetFormatPr defaultRowHeight="12.75" x14ac:dyDescent="0.2"/>
  <cols>
    <col min="1" max="1" width="27.28515625" style="32" customWidth="1"/>
    <col min="2" max="2" width="12.7109375" style="32" customWidth="1"/>
    <col min="3" max="3" width="9.140625" style="35"/>
    <col min="4" max="27" width="5.7109375" style="32" customWidth="1"/>
    <col min="28" max="28" width="4.42578125" style="32" customWidth="1"/>
    <col min="29" max="31" width="6.7109375" style="48" customWidth="1"/>
    <col min="32" max="32" width="7.28515625" style="48" customWidth="1"/>
    <col min="33" max="33" width="3.7109375" style="32" customWidth="1"/>
    <col min="34" max="34" width="31.140625" style="32" customWidth="1"/>
    <col min="35" max="35" width="4.42578125" style="32" customWidth="1"/>
    <col min="36" max="36" width="25.85546875" style="32" customWidth="1"/>
    <col min="37" max="16384" width="9.140625" style="32"/>
  </cols>
  <sheetData>
    <row r="1" spans="1:36" ht="18" x14ac:dyDescent="0.25">
      <c r="A1" s="150" t="s">
        <v>286</v>
      </c>
      <c r="C1" s="40"/>
      <c r="AH1" s="35"/>
    </row>
    <row r="2" spans="1:36" x14ac:dyDescent="0.2">
      <c r="A2" s="149" t="s">
        <v>287</v>
      </c>
      <c r="C2" s="40"/>
      <c r="AH2" s="35"/>
    </row>
    <row r="3" spans="1:36" x14ac:dyDescent="0.2">
      <c r="C3" s="40"/>
      <c r="AH3" s="35"/>
    </row>
    <row r="4" spans="1:36" x14ac:dyDescent="0.2">
      <c r="A4" s="31" t="s">
        <v>224</v>
      </c>
      <c r="N4" s="32" t="s">
        <v>162</v>
      </c>
      <c r="AH4" s="40"/>
    </row>
    <row r="5" spans="1:36" s="92" customFormat="1" ht="15" x14ac:dyDescent="0.25">
      <c r="A5" s="21" t="s">
        <v>3</v>
      </c>
      <c r="B5" s="21" t="s">
        <v>103</v>
      </c>
      <c r="C5" s="133" t="s">
        <v>104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3" t="s">
        <v>72</v>
      </c>
      <c r="T5" s="23" t="s">
        <v>73</v>
      </c>
      <c r="U5" s="23" t="s">
        <v>74</v>
      </c>
      <c r="V5" s="23" t="s">
        <v>75</v>
      </c>
      <c r="W5" s="23" t="s">
        <v>76</v>
      </c>
      <c r="X5" s="23" t="s">
        <v>77</v>
      </c>
      <c r="Y5" s="23" t="s">
        <v>78</v>
      </c>
      <c r="Z5" s="23" t="s">
        <v>79</v>
      </c>
      <c r="AA5" s="23" t="s">
        <v>80</v>
      </c>
      <c r="AB5" s="112"/>
      <c r="AC5" s="64" t="s">
        <v>43</v>
      </c>
      <c r="AD5" s="37" t="s">
        <v>44</v>
      </c>
      <c r="AE5" s="64" t="s">
        <v>95</v>
      </c>
      <c r="AF5" s="37" t="s">
        <v>97</v>
      </c>
      <c r="AH5" s="49" t="s">
        <v>158</v>
      </c>
      <c r="AJ5" s="28" t="s">
        <v>176</v>
      </c>
    </row>
    <row r="6" spans="1:36" x14ac:dyDescent="0.2">
      <c r="A6" s="68" t="s">
        <v>30</v>
      </c>
      <c r="B6" s="68" t="s">
        <v>29</v>
      </c>
      <c r="C6" s="134" t="s">
        <v>0</v>
      </c>
      <c r="D6" s="70">
        <f>D97</f>
        <v>0.05</v>
      </c>
      <c r="E6" s="70">
        <f t="shared" ref="E6:AA6" si="0">E97</f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0.05</v>
      </c>
      <c r="J6" s="70">
        <f t="shared" si="0"/>
        <v>0.1</v>
      </c>
      <c r="K6" s="70">
        <f t="shared" si="0"/>
        <v>0.4</v>
      </c>
      <c r="L6" s="70">
        <f t="shared" si="0"/>
        <v>0.4</v>
      </c>
      <c r="M6" s="70">
        <f t="shared" si="0"/>
        <v>0.4</v>
      </c>
      <c r="N6" s="70">
        <f t="shared" si="0"/>
        <v>0.2</v>
      </c>
      <c r="O6" s="70">
        <f t="shared" si="0"/>
        <v>0.5</v>
      </c>
      <c r="P6" s="70">
        <f t="shared" si="0"/>
        <v>0.8</v>
      </c>
      <c r="Q6" s="70">
        <f t="shared" si="0"/>
        <v>0.7</v>
      </c>
      <c r="R6" s="70">
        <f t="shared" si="0"/>
        <v>0.4</v>
      </c>
      <c r="S6" s="70">
        <f t="shared" si="0"/>
        <v>0.2</v>
      </c>
      <c r="T6" s="70">
        <f t="shared" si="0"/>
        <v>0.25</v>
      </c>
      <c r="U6" s="70">
        <f t="shared" si="0"/>
        <v>0.5</v>
      </c>
      <c r="V6" s="70">
        <f t="shared" si="0"/>
        <v>0.8</v>
      </c>
      <c r="W6" s="70">
        <f t="shared" si="0"/>
        <v>0.8</v>
      </c>
      <c r="X6" s="70">
        <f t="shared" si="0"/>
        <v>0.8</v>
      </c>
      <c r="Y6" s="70">
        <f t="shared" si="0"/>
        <v>0.5</v>
      </c>
      <c r="Z6" s="70">
        <f t="shared" si="0"/>
        <v>0.35</v>
      </c>
      <c r="AA6" s="70">
        <f t="shared" si="0"/>
        <v>0.2</v>
      </c>
      <c r="AC6" s="113">
        <f>MAX(D6:AA6)</f>
        <v>0.8</v>
      </c>
      <c r="AD6" s="114">
        <f>MIN(D6:AA6)</f>
        <v>0</v>
      </c>
      <c r="AE6" s="114">
        <f>SUM(D6:AA6)</f>
        <v>8.3999999999999986</v>
      </c>
      <c r="AF6" s="71">
        <f>SUMPRODUCT(AE6:AE8,Notes!$C$49:$C$51)</f>
        <v>2943.4999999999995</v>
      </c>
      <c r="AH6" s="118" t="s">
        <v>159</v>
      </c>
      <c r="AJ6" s="32" t="s">
        <v>183</v>
      </c>
    </row>
    <row r="7" spans="1:36" x14ac:dyDescent="0.2">
      <c r="A7" s="68"/>
      <c r="B7" s="68"/>
      <c r="C7" s="134" t="s">
        <v>1</v>
      </c>
      <c r="D7" s="70">
        <f t="shared" ref="D7:AA7" si="1">D98</f>
        <v>0.05</v>
      </c>
      <c r="E7" s="70">
        <f t="shared" si="1"/>
        <v>0</v>
      </c>
      <c r="F7" s="70">
        <f t="shared" si="1"/>
        <v>0</v>
      </c>
      <c r="G7" s="70">
        <f t="shared" si="1"/>
        <v>0</v>
      </c>
      <c r="H7" s="70">
        <f t="shared" si="1"/>
        <v>0</v>
      </c>
      <c r="I7" s="70">
        <f t="shared" si="1"/>
        <v>0</v>
      </c>
      <c r="J7" s="70">
        <f t="shared" si="1"/>
        <v>0.05</v>
      </c>
      <c r="K7" s="70">
        <f t="shared" si="1"/>
        <v>0.5</v>
      </c>
      <c r="L7" s="70">
        <f t="shared" si="1"/>
        <v>0.5</v>
      </c>
      <c r="M7" s="70">
        <f t="shared" si="1"/>
        <v>0.4</v>
      </c>
      <c r="N7" s="70">
        <f t="shared" si="1"/>
        <v>0.2</v>
      </c>
      <c r="O7" s="70">
        <f t="shared" si="1"/>
        <v>0.45</v>
      </c>
      <c r="P7" s="70">
        <f t="shared" si="1"/>
        <v>0.5</v>
      </c>
      <c r="Q7" s="70">
        <f t="shared" si="1"/>
        <v>0.5</v>
      </c>
      <c r="R7" s="70">
        <f t="shared" si="1"/>
        <v>0.35</v>
      </c>
      <c r="S7" s="70">
        <f t="shared" si="1"/>
        <v>0.3</v>
      </c>
      <c r="T7" s="70">
        <f t="shared" si="1"/>
        <v>0.3</v>
      </c>
      <c r="U7" s="70">
        <f t="shared" si="1"/>
        <v>0.3</v>
      </c>
      <c r="V7" s="70">
        <f t="shared" si="1"/>
        <v>0.7</v>
      </c>
      <c r="W7" s="70">
        <f t="shared" si="1"/>
        <v>0.9</v>
      </c>
      <c r="X7" s="70">
        <f t="shared" si="1"/>
        <v>0.7</v>
      </c>
      <c r="Y7" s="70">
        <f t="shared" si="1"/>
        <v>0.65</v>
      </c>
      <c r="Z7" s="70">
        <f t="shared" si="1"/>
        <v>0.55000000000000004</v>
      </c>
      <c r="AA7" s="70">
        <f t="shared" si="1"/>
        <v>0.35</v>
      </c>
      <c r="AC7" s="113">
        <f t="shared" ref="AC7:AC14" si="2">MAX(D7:AA7)</f>
        <v>0.9</v>
      </c>
      <c r="AD7" s="114">
        <f t="shared" ref="AD7:AD14" si="3">MIN(D7:AA7)</f>
        <v>0</v>
      </c>
      <c r="AE7" s="114">
        <f t="shared" ref="AE7:AE14" si="4">SUM(D7:AA7)</f>
        <v>8.25</v>
      </c>
      <c r="AF7" s="114"/>
      <c r="AH7" s="119"/>
      <c r="AJ7" s="32" t="s">
        <v>225</v>
      </c>
    </row>
    <row r="8" spans="1:36" x14ac:dyDescent="0.2">
      <c r="A8" s="68"/>
      <c r="B8" s="68"/>
      <c r="C8" s="134" t="s">
        <v>2</v>
      </c>
      <c r="D8" s="70">
        <f t="shared" ref="D8:AA8" si="5">D99</f>
        <v>0.05</v>
      </c>
      <c r="E8" s="70">
        <f t="shared" si="5"/>
        <v>0</v>
      </c>
      <c r="F8" s="70">
        <f t="shared" si="5"/>
        <v>0</v>
      </c>
      <c r="G8" s="70">
        <f t="shared" si="5"/>
        <v>0</v>
      </c>
      <c r="H8" s="70">
        <f t="shared" si="5"/>
        <v>0</v>
      </c>
      <c r="I8" s="70">
        <f t="shared" si="5"/>
        <v>0</v>
      </c>
      <c r="J8" s="70">
        <f t="shared" si="5"/>
        <v>0.05</v>
      </c>
      <c r="K8" s="70">
        <f t="shared" si="5"/>
        <v>0.5</v>
      </c>
      <c r="L8" s="70">
        <f t="shared" si="5"/>
        <v>0.5</v>
      </c>
      <c r="M8" s="70">
        <f t="shared" si="5"/>
        <v>0.2</v>
      </c>
      <c r="N8" s="70">
        <f t="shared" si="5"/>
        <v>0.2</v>
      </c>
      <c r="O8" s="70">
        <f t="shared" si="5"/>
        <v>0.3</v>
      </c>
      <c r="P8" s="70">
        <f t="shared" si="5"/>
        <v>0.5</v>
      </c>
      <c r="Q8" s="70">
        <f t="shared" si="5"/>
        <v>0.5</v>
      </c>
      <c r="R8" s="70">
        <f t="shared" si="5"/>
        <v>0.3</v>
      </c>
      <c r="S8" s="70">
        <f t="shared" si="5"/>
        <v>0.2</v>
      </c>
      <c r="T8" s="70">
        <f t="shared" si="5"/>
        <v>0.25</v>
      </c>
      <c r="U8" s="70">
        <f t="shared" si="5"/>
        <v>0.35</v>
      </c>
      <c r="V8" s="70">
        <f t="shared" si="5"/>
        <v>0.55000000000000004</v>
      </c>
      <c r="W8" s="70">
        <f t="shared" si="5"/>
        <v>0.65</v>
      </c>
      <c r="X8" s="70">
        <f t="shared" si="5"/>
        <v>0.7</v>
      </c>
      <c r="Y8" s="70">
        <f t="shared" si="5"/>
        <v>0.35</v>
      </c>
      <c r="Z8" s="70">
        <f t="shared" si="5"/>
        <v>0.2</v>
      </c>
      <c r="AA8" s="70">
        <f t="shared" si="5"/>
        <v>0.2</v>
      </c>
      <c r="AC8" s="113">
        <f t="shared" si="2"/>
        <v>0.7</v>
      </c>
      <c r="AD8" s="114">
        <f t="shared" si="3"/>
        <v>0</v>
      </c>
      <c r="AE8" s="114">
        <f t="shared" si="4"/>
        <v>6.5500000000000007</v>
      </c>
      <c r="AF8" s="114"/>
      <c r="AH8" s="119"/>
      <c r="AJ8" s="32" t="s">
        <v>226</v>
      </c>
    </row>
    <row r="9" spans="1:36" x14ac:dyDescent="0.2">
      <c r="A9" s="32" t="s">
        <v>31</v>
      </c>
      <c r="B9" s="32" t="s">
        <v>29</v>
      </c>
      <c r="C9" s="35" t="s">
        <v>0</v>
      </c>
      <c r="D9" s="41">
        <f t="shared" ref="D9:AA9" si="6">D100</f>
        <v>0.15</v>
      </c>
      <c r="E9" s="41">
        <f t="shared" si="6"/>
        <v>0.15</v>
      </c>
      <c r="F9" s="41">
        <f t="shared" si="6"/>
        <v>0.15</v>
      </c>
      <c r="G9" s="41">
        <f t="shared" si="6"/>
        <v>0.15</v>
      </c>
      <c r="H9" s="41">
        <f t="shared" si="6"/>
        <v>0.15</v>
      </c>
      <c r="I9" s="41">
        <f t="shared" si="6"/>
        <v>0.2</v>
      </c>
      <c r="J9" s="41">
        <f t="shared" si="6"/>
        <v>0.4</v>
      </c>
      <c r="K9" s="41">
        <f t="shared" si="6"/>
        <v>0.4</v>
      </c>
      <c r="L9" s="41">
        <f t="shared" si="6"/>
        <v>0.6</v>
      </c>
      <c r="M9" s="41">
        <f t="shared" si="6"/>
        <v>0.6</v>
      </c>
      <c r="N9" s="41">
        <f t="shared" si="6"/>
        <v>0.9</v>
      </c>
      <c r="O9" s="41">
        <f t="shared" si="6"/>
        <v>0.9</v>
      </c>
      <c r="P9" s="41">
        <f t="shared" si="6"/>
        <v>0.9</v>
      </c>
      <c r="Q9" s="41">
        <f t="shared" si="6"/>
        <v>0.9</v>
      </c>
      <c r="R9" s="41">
        <f t="shared" si="6"/>
        <v>0.9</v>
      </c>
      <c r="S9" s="41">
        <f t="shared" si="6"/>
        <v>0.9</v>
      </c>
      <c r="T9" s="41">
        <f t="shared" si="6"/>
        <v>0.9</v>
      </c>
      <c r="U9" s="41">
        <f t="shared" si="6"/>
        <v>0.9</v>
      </c>
      <c r="V9" s="41">
        <f t="shared" si="6"/>
        <v>0.9</v>
      </c>
      <c r="W9" s="41">
        <f t="shared" si="6"/>
        <v>0.9</v>
      </c>
      <c r="X9" s="41">
        <f t="shared" si="6"/>
        <v>0.9</v>
      </c>
      <c r="Y9" s="41">
        <f t="shared" si="6"/>
        <v>0.9</v>
      </c>
      <c r="Z9" s="41">
        <f t="shared" si="6"/>
        <v>0.5</v>
      </c>
      <c r="AA9" s="41">
        <f t="shared" si="6"/>
        <v>0.3</v>
      </c>
      <c r="AC9" s="75">
        <f t="shared" si="2"/>
        <v>0.9</v>
      </c>
      <c r="AD9" s="46">
        <f t="shared" si="3"/>
        <v>0.15</v>
      </c>
      <c r="AE9" s="46">
        <f t="shared" si="4"/>
        <v>14.550000000000004</v>
      </c>
      <c r="AF9" s="39">
        <f>SUMPRODUCT(AE9:AE11,Notes!$C$49:$C$51)</f>
        <v>5053.1500000000015</v>
      </c>
      <c r="AH9" s="120" t="s">
        <v>159</v>
      </c>
      <c r="AJ9" s="32" t="s">
        <v>227</v>
      </c>
    </row>
    <row r="10" spans="1:36" x14ac:dyDescent="0.2">
      <c r="C10" s="35" t="s">
        <v>1</v>
      </c>
      <c r="D10" s="41">
        <f t="shared" ref="D10:AA10" si="7">D101</f>
        <v>0.2</v>
      </c>
      <c r="E10" s="41">
        <f t="shared" si="7"/>
        <v>0.15</v>
      </c>
      <c r="F10" s="41">
        <f t="shared" si="7"/>
        <v>0.15</v>
      </c>
      <c r="G10" s="41">
        <f t="shared" si="7"/>
        <v>0.15</v>
      </c>
      <c r="H10" s="41">
        <f t="shared" si="7"/>
        <v>0.15</v>
      </c>
      <c r="I10" s="41">
        <f t="shared" si="7"/>
        <v>0.15</v>
      </c>
      <c r="J10" s="41">
        <f t="shared" si="7"/>
        <v>0.3</v>
      </c>
      <c r="K10" s="41">
        <f t="shared" si="7"/>
        <v>0.3</v>
      </c>
      <c r="L10" s="41">
        <f t="shared" si="7"/>
        <v>0.6</v>
      </c>
      <c r="M10" s="41">
        <f t="shared" si="7"/>
        <v>0.6</v>
      </c>
      <c r="N10" s="41">
        <f t="shared" si="7"/>
        <v>0.8</v>
      </c>
      <c r="O10" s="41">
        <f t="shared" si="7"/>
        <v>0.8</v>
      </c>
      <c r="P10" s="41">
        <f t="shared" si="7"/>
        <v>0.8</v>
      </c>
      <c r="Q10" s="41">
        <f t="shared" si="7"/>
        <v>0.8</v>
      </c>
      <c r="R10" s="41">
        <f t="shared" si="7"/>
        <v>0.8</v>
      </c>
      <c r="S10" s="41">
        <f t="shared" si="7"/>
        <v>0.8</v>
      </c>
      <c r="T10" s="41">
        <f t="shared" si="7"/>
        <v>0.8</v>
      </c>
      <c r="U10" s="41">
        <f t="shared" si="7"/>
        <v>0.9</v>
      </c>
      <c r="V10" s="41">
        <f t="shared" si="7"/>
        <v>0.9</v>
      </c>
      <c r="W10" s="41">
        <f t="shared" si="7"/>
        <v>0.9</v>
      </c>
      <c r="X10" s="41">
        <f t="shared" si="7"/>
        <v>0.9</v>
      </c>
      <c r="Y10" s="41">
        <f t="shared" si="7"/>
        <v>0.9</v>
      </c>
      <c r="Z10" s="41">
        <f t="shared" si="7"/>
        <v>0.5</v>
      </c>
      <c r="AA10" s="41">
        <f t="shared" si="7"/>
        <v>0.3</v>
      </c>
      <c r="AC10" s="75">
        <f t="shared" si="2"/>
        <v>0.9</v>
      </c>
      <c r="AD10" s="46">
        <f t="shared" si="3"/>
        <v>0.15</v>
      </c>
      <c r="AE10" s="46">
        <f t="shared" si="4"/>
        <v>13.650000000000002</v>
      </c>
      <c r="AF10" s="46"/>
      <c r="AH10" s="54"/>
    </row>
    <row r="11" spans="1:36" x14ac:dyDescent="0.2">
      <c r="C11" s="35" t="s">
        <v>2</v>
      </c>
      <c r="D11" s="41">
        <f t="shared" ref="D11:AA11" si="8">D102</f>
        <v>0.2</v>
      </c>
      <c r="E11" s="41">
        <f t="shared" si="8"/>
        <v>0.15</v>
      </c>
      <c r="F11" s="41">
        <f t="shared" si="8"/>
        <v>0.15</v>
      </c>
      <c r="G11" s="41">
        <f t="shared" si="8"/>
        <v>0.15</v>
      </c>
      <c r="H11" s="41">
        <f t="shared" si="8"/>
        <v>0.15</v>
      </c>
      <c r="I11" s="41">
        <f t="shared" si="8"/>
        <v>0.15</v>
      </c>
      <c r="J11" s="41">
        <f t="shared" si="8"/>
        <v>0.3</v>
      </c>
      <c r="K11" s="41">
        <f t="shared" si="8"/>
        <v>0.3</v>
      </c>
      <c r="L11" s="41">
        <f t="shared" si="8"/>
        <v>0.5</v>
      </c>
      <c r="M11" s="41">
        <f t="shared" si="8"/>
        <v>0.5</v>
      </c>
      <c r="N11" s="41">
        <f t="shared" si="8"/>
        <v>0.7</v>
      </c>
      <c r="O11" s="41">
        <f t="shared" si="8"/>
        <v>0.7</v>
      </c>
      <c r="P11" s="41">
        <f t="shared" si="8"/>
        <v>0.7</v>
      </c>
      <c r="Q11" s="41">
        <f t="shared" si="8"/>
        <v>0.7</v>
      </c>
      <c r="R11" s="41">
        <f t="shared" si="8"/>
        <v>0.7</v>
      </c>
      <c r="S11" s="41">
        <f t="shared" si="8"/>
        <v>0.7</v>
      </c>
      <c r="T11" s="41">
        <f t="shared" si="8"/>
        <v>0.6</v>
      </c>
      <c r="U11" s="41">
        <f t="shared" si="8"/>
        <v>0.6</v>
      </c>
      <c r="V11" s="41">
        <f t="shared" si="8"/>
        <v>0.6</v>
      </c>
      <c r="W11" s="41">
        <f t="shared" si="8"/>
        <v>0.6</v>
      </c>
      <c r="X11" s="41">
        <f t="shared" si="8"/>
        <v>0.6</v>
      </c>
      <c r="Y11" s="41">
        <f t="shared" si="8"/>
        <v>0.6</v>
      </c>
      <c r="Z11" s="41">
        <f t="shared" si="8"/>
        <v>0.5</v>
      </c>
      <c r="AA11" s="41">
        <f t="shared" si="8"/>
        <v>0.3</v>
      </c>
      <c r="AC11" s="75">
        <f t="shared" si="2"/>
        <v>0.7</v>
      </c>
      <c r="AD11" s="46">
        <f t="shared" si="3"/>
        <v>0.15</v>
      </c>
      <c r="AE11" s="46">
        <f t="shared" si="4"/>
        <v>11.15</v>
      </c>
      <c r="AF11" s="46"/>
      <c r="AH11" s="54"/>
    </row>
    <row r="12" spans="1:36" x14ac:dyDescent="0.2">
      <c r="A12" s="68" t="s">
        <v>32</v>
      </c>
      <c r="B12" s="68" t="s">
        <v>29</v>
      </c>
      <c r="C12" s="134" t="s">
        <v>0</v>
      </c>
      <c r="D12" s="70">
        <f t="shared" ref="D12:AA12" si="9">D103</f>
        <v>0.03</v>
      </c>
      <c r="E12" s="70">
        <f t="shared" si="9"/>
        <v>0.02</v>
      </c>
      <c r="F12" s="70">
        <f t="shared" si="9"/>
        <v>0.03</v>
      </c>
      <c r="G12" s="70">
        <f t="shared" si="9"/>
        <v>0.02</v>
      </c>
      <c r="H12" s="70">
        <f t="shared" si="9"/>
        <v>0.05</v>
      </c>
      <c r="I12" s="70">
        <f t="shared" si="9"/>
        <v>0.12</v>
      </c>
      <c r="J12" s="70">
        <f t="shared" si="9"/>
        <v>0.13</v>
      </c>
      <c r="K12" s="70">
        <f t="shared" si="9"/>
        <v>0.15</v>
      </c>
      <c r="L12" s="70">
        <f t="shared" si="9"/>
        <v>0.18</v>
      </c>
      <c r="M12" s="70">
        <f t="shared" si="9"/>
        <v>0.21</v>
      </c>
      <c r="N12" s="70">
        <f t="shared" si="9"/>
        <v>0.26</v>
      </c>
      <c r="O12" s="70">
        <f t="shared" si="9"/>
        <v>0.28999999999999998</v>
      </c>
      <c r="P12" s="70">
        <f t="shared" si="9"/>
        <v>0.27</v>
      </c>
      <c r="Q12" s="70">
        <f t="shared" si="9"/>
        <v>0.25</v>
      </c>
      <c r="R12" s="70">
        <f t="shared" si="9"/>
        <v>0.23</v>
      </c>
      <c r="S12" s="70">
        <f t="shared" si="9"/>
        <v>0.23</v>
      </c>
      <c r="T12" s="70">
        <f t="shared" si="9"/>
        <v>0.26</v>
      </c>
      <c r="U12" s="70">
        <f t="shared" si="9"/>
        <v>0.26</v>
      </c>
      <c r="V12" s="70">
        <f t="shared" si="9"/>
        <v>0.24</v>
      </c>
      <c r="W12" s="70">
        <f t="shared" si="9"/>
        <v>0.22</v>
      </c>
      <c r="X12" s="70">
        <f t="shared" si="9"/>
        <v>0.2</v>
      </c>
      <c r="Y12" s="70">
        <f t="shared" si="9"/>
        <v>0.18</v>
      </c>
      <c r="Z12" s="70">
        <f t="shared" si="9"/>
        <v>0.09</v>
      </c>
      <c r="AA12" s="70">
        <f t="shared" si="9"/>
        <v>0.03</v>
      </c>
      <c r="AC12" s="113">
        <f t="shared" si="2"/>
        <v>0.28999999999999998</v>
      </c>
      <c r="AD12" s="114">
        <f t="shared" si="3"/>
        <v>0.02</v>
      </c>
      <c r="AE12" s="114">
        <f t="shared" si="4"/>
        <v>3.9499999999999997</v>
      </c>
      <c r="AF12" s="71">
        <f>SUMPRODUCT(AE12:AE14,Notes!$C$49:$C$51)</f>
        <v>1441.75</v>
      </c>
      <c r="AH12" s="118" t="s">
        <v>159</v>
      </c>
    </row>
    <row r="13" spans="1:36" x14ac:dyDescent="0.2">
      <c r="A13" s="68"/>
      <c r="B13" s="68"/>
      <c r="C13" s="134" t="s">
        <v>1</v>
      </c>
      <c r="D13" s="70">
        <f t="shared" ref="D13:AA13" si="10">D104</f>
        <v>0.03</v>
      </c>
      <c r="E13" s="70">
        <f t="shared" si="10"/>
        <v>0.02</v>
      </c>
      <c r="F13" s="70">
        <f t="shared" si="10"/>
        <v>0.03</v>
      </c>
      <c r="G13" s="70">
        <f t="shared" si="10"/>
        <v>0.02</v>
      </c>
      <c r="H13" s="70">
        <f t="shared" si="10"/>
        <v>0.05</v>
      </c>
      <c r="I13" s="70">
        <f t="shared" si="10"/>
        <v>0.12</v>
      </c>
      <c r="J13" s="70">
        <f t="shared" si="10"/>
        <v>0.13</v>
      </c>
      <c r="K13" s="70">
        <f t="shared" si="10"/>
        <v>0.15</v>
      </c>
      <c r="L13" s="70">
        <f t="shared" si="10"/>
        <v>0.18</v>
      </c>
      <c r="M13" s="70">
        <f t="shared" si="10"/>
        <v>0.21</v>
      </c>
      <c r="N13" s="70">
        <f t="shared" si="10"/>
        <v>0.26</v>
      </c>
      <c r="O13" s="70">
        <f t="shared" si="10"/>
        <v>0.28999999999999998</v>
      </c>
      <c r="P13" s="70">
        <f t="shared" si="10"/>
        <v>0.27</v>
      </c>
      <c r="Q13" s="70">
        <f t="shared" si="10"/>
        <v>0.25</v>
      </c>
      <c r="R13" s="70">
        <f t="shared" si="10"/>
        <v>0.23</v>
      </c>
      <c r="S13" s="70">
        <f t="shared" si="10"/>
        <v>0.23</v>
      </c>
      <c r="T13" s="70">
        <f t="shared" si="10"/>
        <v>0.26</v>
      </c>
      <c r="U13" s="70">
        <f t="shared" si="10"/>
        <v>0.26</v>
      </c>
      <c r="V13" s="70">
        <f t="shared" si="10"/>
        <v>0.24</v>
      </c>
      <c r="W13" s="70">
        <f t="shared" si="10"/>
        <v>0.22</v>
      </c>
      <c r="X13" s="70">
        <f t="shared" si="10"/>
        <v>0.2</v>
      </c>
      <c r="Y13" s="70">
        <f t="shared" si="10"/>
        <v>0.18</v>
      </c>
      <c r="Z13" s="70">
        <f t="shared" si="10"/>
        <v>0.09</v>
      </c>
      <c r="AA13" s="70">
        <f t="shared" si="10"/>
        <v>0.03</v>
      </c>
      <c r="AC13" s="113">
        <f t="shared" si="2"/>
        <v>0.28999999999999998</v>
      </c>
      <c r="AD13" s="114">
        <f t="shared" si="3"/>
        <v>0.02</v>
      </c>
      <c r="AE13" s="114">
        <f t="shared" si="4"/>
        <v>3.9499999999999997</v>
      </c>
      <c r="AF13" s="114"/>
      <c r="AH13" s="119"/>
    </row>
    <row r="14" spans="1:36" x14ac:dyDescent="0.2">
      <c r="A14" s="68"/>
      <c r="B14" s="68"/>
      <c r="C14" s="134" t="s">
        <v>2</v>
      </c>
      <c r="D14" s="70">
        <f t="shared" ref="D14:AA14" si="11">D105</f>
        <v>0.03</v>
      </c>
      <c r="E14" s="70">
        <f t="shared" si="11"/>
        <v>0.02</v>
      </c>
      <c r="F14" s="70">
        <f t="shared" si="11"/>
        <v>0.03</v>
      </c>
      <c r="G14" s="70">
        <f t="shared" si="11"/>
        <v>0.02</v>
      </c>
      <c r="H14" s="70">
        <f t="shared" si="11"/>
        <v>0.05</v>
      </c>
      <c r="I14" s="70">
        <f t="shared" si="11"/>
        <v>0.12</v>
      </c>
      <c r="J14" s="70">
        <f t="shared" si="11"/>
        <v>0.13</v>
      </c>
      <c r="K14" s="70">
        <f t="shared" si="11"/>
        <v>0.15</v>
      </c>
      <c r="L14" s="70">
        <f t="shared" si="11"/>
        <v>0.18</v>
      </c>
      <c r="M14" s="70">
        <f t="shared" si="11"/>
        <v>0.21</v>
      </c>
      <c r="N14" s="70">
        <f t="shared" si="11"/>
        <v>0.26</v>
      </c>
      <c r="O14" s="70">
        <f t="shared" si="11"/>
        <v>0.28999999999999998</v>
      </c>
      <c r="P14" s="70">
        <f t="shared" si="11"/>
        <v>0.27</v>
      </c>
      <c r="Q14" s="70">
        <f t="shared" si="11"/>
        <v>0.25</v>
      </c>
      <c r="R14" s="70">
        <f t="shared" si="11"/>
        <v>0.23</v>
      </c>
      <c r="S14" s="70">
        <f t="shared" si="11"/>
        <v>0.23</v>
      </c>
      <c r="T14" s="70">
        <f t="shared" si="11"/>
        <v>0.26</v>
      </c>
      <c r="U14" s="70">
        <f t="shared" si="11"/>
        <v>0.26</v>
      </c>
      <c r="V14" s="70">
        <f t="shared" si="11"/>
        <v>0.24</v>
      </c>
      <c r="W14" s="70">
        <f t="shared" si="11"/>
        <v>0.22</v>
      </c>
      <c r="X14" s="70">
        <f t="shared" si="11"/>
        <v>0.2</v>
      </c>
      <c r="Y14" s="70">
        <f t="shared" si="11"/>
        <v>0.18</v>
      </c>
      <c r="Z14" s="70">
        <f t="shared" si="11"/>
        <v>0.09</v>
      </c>
      <c r="AA14" s="70">
        <f t="shared" si="11"/>
        <v>0.03</v>
      </c>
      <c r="AC14" s="113">
        <f t="shared" si="2"/>
        <v>0.28999999999999998</v>
      </c>
      <c r="AD14" s="114">
        <f t="shared" si="3"/>
        <v>0.02</v>
      </c>
      <c r="AE14" s="114">
        <f t="shared" si="4"/>
        <v>3.9499999999999997</v>
      </c>
      <c r="AF14" s="114"/>
      <c r="AH14" s="119"/>
    </row>
    <row r="15" spans="1:36" x14ac:dyDescent="0.2">
      <c r="A15" s="33" t="s">
        <v>35</v>
      </c>
      <c r="B15" s="33" t="s">
        <v>29</v>
      </c>
      <c r="C15" s="93" t="s">
        <v>0</v>
      </c>
      <c r="D15" s="38">
        <f t="shared" ref="D15:AA15" si="12">D106</f>
        <v>0.25</v>
      </c>
      <c r="E15" s="38">
        <f t="shared" si="12"/>
        <v>1</v>
      </c>
      <c r="F15" s="38">
        <f t="shared" si="12"/>
        <v>1</v>
      </c>
      <c r="G15" s="38">
        <f t="shared" si="12"/>
        <v>1</v>
      </c>
      <c r="H15" s="38">
        <f t="shared" si="12"/>
        <v>1</v>
      </c>
      <c r="I15" s="38">
        <f t="shared" si="12"/>
        <v>0.25</v>
      </c>
      <c r="J15" s="38">
        <f t="shared" si="12"/>
        <v>0.25</v>
      </c>
      <c r="K15" s="38">
        <f t="shared" si="12"/>
        <v>0.25</v>
      </c>
      <c r="L15" s="38">
        <f t="shared" si="12"/>
        <v>0.25</v>
      </c>
      <c r="M15" s="38">
        <f t="shared" si="12"/>
        <v>0.25</v>
      </c>
      <c r="N15" s="38">
        <f t="shared" si="12"/>
        <v>0.25</v>
      </c>
      <c r="O15" s="38">
        <f t="shared" si="12"/>
        <v>0.25</v>
      </c>
      <c r="P15" s="38">
        <f t="shared" si="12"/>
        <v>0.25</v>
      </c>
      <c r="Q15" s="38">
        <f t="shared" si="12"/>
        <v>0.25</v>
      </c>
      <c r="R15" s="38">
        <f t="shared" si="12"/>
        <v>0.25</v>
      </c>
      <c r="S15" s="38">
        <f t="shared" si="12"/>
        <v>0.25</v>
      </c>
      <c r="T15" s="38">
        <f t="shared" si="12"/>
        <v>0.25</v>
      </c>
      <c r="U15" s="38">
        <f t="shared" si="12"/>
        <v>0.25</v>
      </c>
      <c r="V15" s="38">
        <f t="shared" si="12"/>
        <v>0.25</v>
      </c>
      <c r="W15" s="38">
        <f t="shared" si="12"/>
        <v>0.25</v>
      </c>
      <c r="X15" s="38">
        <f t="shared" si="12"/>
        <v>0.25</v>
      </c>
      <c r="Y15" s="38">
        <f t="shared" si="12"/>
        <v>0.25</v>
      </c>
      <c r="Z15" s="38">
        <f t="shared" si="12"/>
        <v>0.25</v>
      </c>
      <c r="AA15" s="38">
        <f t="shared" si="12"/>
        <v>0.25</v>
      </c>
      <c r="AC15" s="80">
        <f>MAX(D15:AA15)</f>
        <v>1</v>
      </c>
      <c r="AD15" s="47">
        <f>MIN(D15:AA15)</f>
        <v>0.25</v>
      </c>
      <c r="AE15" s="47">
        <f>SUM(D15:AA15)</f>
        <v>9</v>
      </c>
      <c r="AF15" s="39">
        <f>SUMPRODUCT(AE15:AE17,Notes!$C$49:$C$51)</f>
        <v>3285</v>
      </c>
      <c r="AH15" s="120" t="s">
        <v>159</v>
      </c>
    </row>
    <row r="16" spans="1:36" x14ac:dyDescent="0.2">
      <c r="A16" s="33"/>
      <c r="B16" s="33"/>
      <c r="C16" s="93" t="s">
        <v>1</v>
      </c>
      <c r="D16" s="38">
        <f t="shared" ref="D16:AA16" si="13">D107</f>
        <v>0.25</v>
      </c>
      <c r="E16" s="38">
        <f t="shared" si="13"/>
        <v>1</v>
      </c>
      <c r="F16" s="38">
        <f t="shared" si="13"/>
        <v>1</v>
      </c>
      <c r="G16" s="38">
        <f t="shared" si="13"/>
        <v>1</v>
      </c>
      <c r="H16" s="38">
        <f t="shared" si="13"/>
        <v>1</v>
      </c>
      <c r="I16" s="38">
        <f t="shared" si="13"/>
        <v>0.25</v>
      </c>
      <c r="J16" s="38">
        <f t="shared" si="13"/>
        <v>0.25</v>
      </c>
      <c r="K16" s="38">
        <f t="shared" si="13"/>
        <v>0.25</v>
      </c>
      <c r="L16" s="38">
        <f t="shared" si="13"/>
        <v>0.25</v>
      </c>
      <c r="M16" s="38">
        <f t="shared" si="13"/>
        <v>0.25</v>
      </c>
      <c r="N16" s="38">
        <f t="shared" si="13"/>
        <v>0.25</v>
      </c>
      <c r="O16" s="38">
        <f t="shared" si="13"/>
        <v>0.25</v>
      </c>
      <c r="P16" s="38">
        <f t="shared" si="13"/>
        <v>0.25</v>
      </c>
      <c r="Q16" s="38">
        <f t="shared" si="13"/>
        <v>0.25</v>
      </c>
      <c r="R16" s="38">
        <f t="shared" si="13"/>
        <v>0.25</v>
      </c>
      <c r="S16" s="38">
        <f t="shared" si="13"/>
        <v>0.25</v>
      </c>
      <c r="T16" s="38">
        <f t="shared" si="13"/>
        <v>0.25</v>
      </c>
      <c r="U16" s="38">
        <f t="shared" si="13"/>
        <v>0.25</v>
      </c>
      <c r="V16" s="38">
        <f t="shared" si="13"/>
        <v>0.25</v>
      </c>
      <c r="W16" s="38">
        <f t="shared" si="13"/>
        <v>0.25</v>
      </c>
      <c r="X16" s="38">
        <f t="shared" si="13"/>
        <v>0.25</v>
      </c>
      <c r="Y16" s="38">
        <f t="shared" si="13"/>
        <v>0.25</v>
      </c>
      <c r="Z16" s="38">
        <f t="shared" si="13"/>
        <v>0.25</v>
      </c>
      <c r="AA16" s="38">
        <f t="shared" si="13"/>
        <v>0.25</v>
      </c>
      <c r="AC16" s="80">
        <f>MAX(D16:AA16)</f>
        <v>1</v>
      </c>
      <c r="AD16" s="47">
        <f>MIN(D16:AA16)</f>
        <v>0.25</v>
      </c>
      <c r="AE16" s="47">
        <f>SUM(D16:AA16)</f>
        <v>9</v>
      </c>
      <c r="AF16" s="47"/>
      <c r="AH16" s="94"/>
    </row>
    <row r="17" spans="1:34" x14ac:dyDescent="0.2">
      <c r="A17" s="33"/>
      <c r="B17" s="33"/>
      <c r="C17" s="93" t="s">
        <v>2</v>
      </c>
      <c r="D17" s="38">
        <f t="shared" ref="D17:AA17" si="14">D108</f>
        <v>0.25</v>
      </c>
      <c r="E17" s="38">
        <f t="shared" si="14"/>
        <v>1</v>
      </c>
      <c r="F17" s="38">
        <f t="shared" si="14"/>
        <v>1</v>
      </c>
      <c r="G17" s="38">
        <f t="shared" si="14"/>
        <v>1</v>
      </c>
      <c r="H17" s="38">
        <f t="shared" si="14"/>
        <v>1</v>
      </c>
      <c r="I17" s="38">
        <f t="shared" si="14"/>
        <v>0.25</v>
      </c>
      <c r="J17" s="38">
        <f t="shared" si="14"/>
        <v>0.25</v>
      </c>
      <c r="K17" s="38">
        <f t="shared" si="14"/>
        <v>0.25</v>
      </c>
      <c r="L17" s="38">
        <f t="shared" si="14"/>
        <v>0.25</v>
      </c>
      <c r="M17" s="38">
        <f t="shared" si="14"/>
        <v>0.25</v>
      </c>
      <c r="N17" s="38">
        <f t="shared" si="14"/>
        <v>0.25</v>
      </c>
      <c r="O17" s="38">
        <f t="shared" si="14"/>
        <v>0.25</v>
      </c>
      <c r="P17" s="38">
        <f t="shared" si="14"/>
        <v>0.25</v>
      </c>
      <c r="Q17" s="38">
        <f t="shared" si="14"/>
        <v>0.25</v>
      </c>
      <c r="R17" s="38">
        <f t="shared" si="14"/>
        <v>0.25</v>
      </c>
      <c r="S17" s="38">
        <f t="shared" si="14"/>
        <v>0.25</v>
      </c>
      <c r="T17" s="38">
        <f t="shared" si="14"/>
        <v>0.25</v>
      </c>
      <c r="U17" s="38">
        <f t="shared" si="14"/>
        <v>0.25</v>
      </c>
      <c r="V17" s="38">
        <f t="shared" si="14"/>
        <v>0.25</v>
      </c>
      <c r="W17" s="38">
        <f t="shared" si="14"/>
        <v>0.25</v>
      </c>
      <c r="X17" s="38">
        <f t="shared" si="14"/>
        <v>0.25</v>
      </c>
      <c r="Y17" s="38">
        <f t="shared" si="14"/>
        <v>0.25</v>
      </c>
      <c r="Z17" s="38">
        <f t="shared" si="14"/>
        <v>0.25</v>
      </c>
      <c r="AA17" s="38">
        <f t="shared" si="14"/>
        <v>0.25</v>
      </c>
      <c r="AC17" s="80">
        <f>MAX(D17:AA17)</f>
        <v>1</v>
      </c>
      <c r="AD17" s="47">
        <f>MIN(D17:AA17)</f>
        <v>0.25</v>
      </c>
      <c r="AE17" s="47">
        <f>SUM(D17:AA17)</f>
        <v>9</v>
      </c>
      <c r="AF17" s="47"/>
      <c r="AH17" s="94"/>
    </row>
    <row r="18" spans="1:34" x14ac:dyDescent="0.2">
      <c r="A18" s="68" t="s">
        <v>25</v>
      </c>
      <c r="B18" s="68" t="s">
        <v>37</v>
      </c>
      <c r="C18" s="134" t="s">
        <v>0</v>
      </c>
      <c r="D18" s="81">
        <f>IF(D15=1,0,1)</f>
        <v>1</v>
      </c>
      <c r="E18" s="81">
        <f t="shared" ref="E18:AA18" si="15">IF(E15=1,0,1)</f>
        <v>0</v>
      </c>
      <c r="F18" s="81">
        <f t="shared" si="15"/>
        <v>0</v>
      </c>
      <c r="G18" s="81">
        <f t="shared" si="15"/>
        <v>0</v>
      </c>
      <c r="H18" s="81">
        <f t="shared" si="15"/>
        <v>0</v>
      </c>
      <c r="I18" s="81">
        <f t="shared" si="15"/>
        <v>1</v>
      </c>
      <c r="J18" s="81">
        <f t="shared" si="15"/>
        <v>1</v>
      </c>
      <c r="K18" s="81">
        <f t="shared" si="15"/>
        <v>1</v>
      </c>
      <c r="L18" s="81">
        <f t="shared" si="15"/>
        <v>1</v>
      </c>
      <c r="M18" s="81">
        <f t="shared" si="15"/>
        <v>1</v>
      </c>
      <c r="N18" s="81">
        <f t="shared" si="15"/>
        <v>1</v>
      </c>
      <c r="O18" s="81">
        <f t="shared" si="15"/>
        <v>1</v>
      </c>
      <c r="P18" s="81">
        <f t="shared" si="15"/>
        <v>1</v>
      </c>
      <c r="Q18" s="81">
        <f t="shared" si="15"/>
        <v>1</v>
      </c>
      <c r="R18" s="81">
        <f t="shared" si="15"/>
        <v>1</v>
      </c>
      <c r="S18" s="81">
        <f t="shared" si="15"/>
        <v>1</v>
      </c>
      <c r="T18" s="81">
        <f t="shared" si="15"/>
        <v>1</v>
      </c>
      <c r="U18" s="81">
        <f t="shared" si="15"/>
        <v>1</v>
      </c>
      <c r="V18" s="81">
        <f t="shared" si="15"/>
        <v>1</v>
      </c>
      <c r="W18" s="81">
        <f t="shared" si="15"/>
        <v>1</v>
      </c>
      <c r="X18" s="81">
        <f t="shared" si="15"/>
        <v>1</v>
      </c>
      <c r="Y18" s="81">
        <f t="shared" si="15"/>
        <v>1</v>
      </c>
      <c r="Z18" s="81">
        <f t="shared" si="15"/>
        <v>1</v>
      </c>
      <c r="AA18" s="81">
        <f t="shared" si="15"/>
        <v>1</v>
      </c>
      <c r="AC18" s="115">
        <f t="shared" ref="AC18:AC20" si="16">MAX(D18:AA18)</f>
        <v>1</v>
      </c>
      <c r="AD18" s="72">
        <f t="shared" ref="AD18:AD20" si="17">MIN(D18:AA18)</f>
        <v>0</v>
      </c>
      <c r="AE18" s="114">
        <f t="shared" ref="AE18:AE20" si="18">SUM(D18:AA18)</f>
        <v>20</v>
      </c>
      <c r="AF18" s="71">
        <f>SUMPRODUCT(AE18:AE20,Notes!$C$49:$C$51)</f>
        <v>7300</v>
      </c>
      <c r="AH18" s="118" t="s">
        <v>161</v>
      </c>
    </row>
    <row r="19" spans="1:34" x14ac:dyDescent="0.2">
      <c r="A19" s="68"/>
      <c r="B19" s="68"/>
      <c r="C19" s="134" t="s">
        <v>1</v>
      </c>
      <c r="D19" s="81">
        <f t="shared" ref="D19:AA20" si="19">IF(D16=1,0,1)</f>
        <v>1</v>
      </c>
      <c r="E19" s="81">
        <f t="shared" si="19"/>
        <v>0</v>
      </c>
      <c r="F19" s="81">
        <f t="shared" si="19"/>
        <v>0</v>
      </c>
      <c r="G19" s="81">
        <f t="shared" si="19"/>
        <v>0</v>
      </c>
      <c r="H19" s="81">
        <f t="shared" si="19"/>
        <v>0</v>
      </c>
      <c r="I19" s="81">
        <f t="shared" si="19"/>
        <v>1</v>
      </c>
      <c r="J19" s="81">
        <f t="shared" si="19"/>
        <v>1</v>
      </c>
      <c r="K19" s="81">
        <f t="shared" si="19"/>
        <v>1</v>
      </c>
      <c r="L19" s="81">
        <f t="shared" si="19"/>
        <v>1</v>
      </c>
      <c r="M19" s="81">
        <f t="shared" si="19"/>
        <v>1</v>
      </c>
      <c r="N19" s="81">
        <f t="shared" si="19"/>
        <v>1</v>
      </c>
      <c r="O19" s="81">
        <f t="shared" si="19"/>
        <v>1</v>
      </c>
      <c r="P19" s="81">
        <f t="shared" si="19"/>
        <v>1</v>
      </c>
      <c r="Q19" s="81">
        <f t="shared" si="19"/>
        <v>1</v>
      </c>
      <c r="R19" s="81">
        <f t="shared" si="19"/>
        <v>1</v>
      </c>
      <c r="S19" s="81">
        <f t="shared" si="19"/>
        <v>1</v>
      </c>
      <c r="T19" s="81">
        <f t="shared" si="19"/>
        <v>1</v>
      </c>
      <c r="U19" s="81">
        <f t="shared" si="19"/>
        <v>1</v>
      </c>
      <c r="V19" s="81">
        <f t="shared" si="19"/>
        <v>1</v>
      </c>
      <c r="W19" s="81">
        <f t="shared" si="19"/>
        <v>1</v>
      </c>
      <c r="X19" s="81">
        <f t="shared" si="19"/>
        <v>1</v>
      </c>
      <c r="Y19" s="81">
        <f t="shared" si="19"/>
        <v>1</v>
      </c>
      <c r="Z19" s="81">
        <f t="shared" si="19"/>
        <v>1</v>
      </c>
      <c r="AA19" s="81">
        <f t="shared" si="19"/>
        <v>1</v>
      </c>
      <c r="AC19" s="115">
        <f t="shared" si="16"/>
        <v>1</v>
      </c>
      <c r="AD19" s="72">
        <f t="shared" si="17"/>
        <v>0</v>
      </c>
      <c r="AE19" s="114">
        <f t="shared" si="18"/>
        <v>20</v>
      </c>
      <c r="AF19" s="114"/>
      <c r="AH19" s="119" t="s">
        <v>160</v>
      </c>
    </row>
    <row r="20" spans="1:34" x14ac:dyDescent="0.2">
      <c r="A20" s="68"/>
      <c r="B20" s="68"/>
      <c r="C20" s="134" t="s">
        <v>2</v>
      </c>
      <c r="D20" s="81">
        <f t="shared" si="19"/>
        <v>1</v>
      </c>
      <c r="E20" s="81">
        <f t="shared" si="19"/>
        <v>0</v>
      </c>
      <c r="F20" s="81">
        <f t="shared" si="19"/>
        <v>0</v>
      </c>
      <c r="G20" s="81">
        <f t="shared" si="19"/>
        <v>0</v>
      </c>
      <c r="H20" s="81">
        <f t="shared" si="19"/>
        <v>0</v>
      </c>
      <c r="I20" s="81">
        <f t="shared" si="19"/>
        <v>1</v>
      </c>
      <c r="J20" s="81">
        <f t="shared" si="19"/>
        <v>1</v>
      </c>
      <c r="K20" s="81">
        <f t="shared" si="19"/>
        <v>1</v>
      </c>
      <c r="L20" s="81">
        <f t="shared" si="19"/>
        <v>1</v>
      </c>
      <c r="M20" s="81">
        <f t="shared" si="19"/>
        <v>1</v>
      </c>
      <c r="N20" s="81">
        <f t="shared" si="19"/>
        <v>1</v>
      </c>
      <c r="O20" s="81">
        <f t="shared" si="19"/>
        <v>1</v>
      </c>
      <c r="P20" s="81">
        <f t="shared" si="19"/>
        <v>1</v>
      </c>
      <c r="Q20" s="81">
        <f t="shared" si="19"/>
        <v>1</v>
      </c>
      <c r="R20" s="81">
        <f t="shared" si="19"/>
        <v>1</v>
      </c>
      <c r="S20" s="81">
        <f t="shared" si="19"/>
        <v>1</v>
      </c>
      <c r="T20" s="81">
        <f t="shared" si="19"/>
        <v>1</v>
      </c>
      <c r="U20" s="81">
        <f t="shared" si="19"/>
        <v>1</v>
      </c>
      <c r="V20" s="81">
        <f t="shared" si="19"/>
        <v>1</v>
      </c>
      <c r="W20" s="81">
        <f t="shared" si="19"/>
        <v>1</v>
      </c>
      <c r="X20" s="81">
        <f t="shared" si="19"/>
        <v>1</v>
      </c>
      <c r="Y20" s="81">
        <f t="shared" si="19"/>
        <v>1</v>
      </c>
      <c r="Z20" s="81">
        <f t="shared" si="19"/>
        <v>1</v>
      </c>
      <c r="AA20" s="81">
        <f t="shared" si="19"/>
        <v>1</v>
      </c>
      <c r="AC20" s="115">
        <f t="shared" si="16"/>
        <v>1</v>
      </c>
      <c r="AD20" s="72">
        <f t="shared" si="17"/>
        <v>0</v>
      </c>
      <c r="AE20" s="114">
        <f t="shared" si="18"/>
        <v>20</v>
      </c>
      <c r="AF20" s="114"/>
      <c r="AH20" s="119"/>
    </row>
    <row r="21" spans="1:34" x14ac:dyDescent="0.2">
      <c r="A21" s="33" t="s">
        <v>26</v>
      </c>
      <c r="B21" s="33" t="s">
        <v>36</v>
      </c>
      <c r="C21" s="93" t="s">
        <v>0</v>
      </c>
      <c r="D21" s="43">
        <f>D109</f>
        <v>86</v>
      </c>
      <c r="E21" s="43">
        <f t="shared" ref="E21:AA21" si="20">E109</f>
        <v>86</v>
      </c>
      <c r="F21" s="43">
        <f t="shared" si="20"/>
        <v>86</v>
      </c>
      <c r="G21" s="43">
        <f t="shared" si="20"/>
        <v>86</v>
      </c>
      <c r="H21" s="43">
        <f t="shared" si="20"/>
        <v>86</v>
      </c>
      <c r="I21" s="43">
        <f t="shared" si="20"/>
        <v>80</v>
      </c>
      <c r="J21" s="43">
        <f t="shared" si="20"/>
        <v>75</v>
      </c>
      <c r="K21" s="43">
        <f t="shared" si="20"/>
        <v>75</v>
      </c>
      <c r="L21" s="43">
        <f t="shared" si="20"/>
        <v>75</v>
      </c>
      <c r="M21" s="43">
        <f t="shared" si="20"/>
        <v>75</v>
      </c>
      <c r="N21" s="43">
        <f t="shared" si="20"/>
        <v>75</v>
      </c>
      <c r="O21" s="43">
        <f t="shared" si="20"/>
        <v>75</v>
      </c>
      <c r="P21" s="43">
        <f t="shared" si="20"/>
        <v>75</v>
      </c>
      <c r="Q21" s="43">
        <f t="shared" si="20"/>
        <v>75</v>
      </c>
      <c r="R21" s="43">
        <f t="shared" si="20"/>
        <v>75</v>
      </c>
      <c r="S21" s="43">
        <f t="shared" si="20"/>
        <v>75</v>
      </c>
      <c r="T21" s="43">
        <f t="shared" si="20"/>
        <v>75</v>
      </c>
      <c r="U21" s="43">
        <f t="shared" si="20"/>
        <v>75</v>
      </c>
      <c r="V21" s="43">
        <f t="shared" si="20"/>
        <v>75</v>
      </c>
      <c r="W21" s="43">
        <f t="shared" si="20"/>
        <v>75</v>
      </c>
      <c r="X21" s="43">
        <f t="shared" si="20"/>
        <v>75</v>
      </c>
      <c r="Y21" s="43">
        <f t="shared" si="20"/>
        <v>75</v>
      </c>
      <c r="Z21" s="43">
        <f t="shared" si="20"/>
        <v>75</v>
      </c>
      <c r="AA21" s="43">
        <f t="shared" si="20"/>
        <v>75</v>
      </c>
      <c r="AC21" s="76">
        <f t="shared" ref="AC21:AC26" si="21">MAX(D21:AA21)</f>
        <v>86</v>
      </c>
      <c r="AD21" s="42">
        <f t="shared" ref="AD21:AD26" si="22">MIN(D21:AA21)</f>
        <v>75</v>
      </c>
      <c r="AE21" s="43"/>
      <c r="AF21" s="46"/>
      <c r="AH21" s="54" t="s">
        <v>159</v>
      </c>
    </row>
    <row r="22" spans="1:34" x14ac:dyDescent="0.2">
      <c r="A22" s="33"/>
      <c r="B22" s="33"/>
      <c r="C22" s="93" t="s">
        <v>1</v>
      </c>
      <c r="D22" s="43">
        <f t="shared" ref="D22:AA22" si="23">D110</f>
        <v>86</v>
      </c>
      <c r="E22" s="43">
        <f t="shared" si="23"/>
        <v>86</v>
      </c>
      <c r="F22" s="43">
        <f t="shared" si="23"/>
        <v>86</v>
      </c>
      <c r="G22" s="43">
        <f t="shared" si="23"/>
        <v>86</v>
      </c>
      <c r="H22" s="43">
        <f t="shared" si="23"/>
        <v>86</v>
      </c>
      <c r="I22" s="43">
        <f t="shared" si="23"/>
        <v>80</v>
      </c>
      <c r="J22" s="43">
        <f t="shared" si="23"/>
        <v>75</v>
      </c>
      <c r="K22" s="43">
        <f t="shared" si="23"/>
        <v>75</v>
      </c>
      <c r="L22" s="43">
        <f t="shared" si="23"/>
        <v>75</v>
      </c>
      <c r="M22" s="43">
        <f t="shared" si="23"/>
        <v>75</v>
      </c>
      <c r="N22" s="43">
        <f t="shared" si="23"/>
        <v>75</v>
      </c>
      <c r="O22" s="43">
        <f t="shared" si="23"/>
        <v>75</v>
      </c>
      <c r="P22" s="43">
        <f t="shared" si="23"/>
        <v>75</v>
      </c>
      <c r="Q22" s="43">
        <f t="shared" si="23"/>
        <v>75</v>
      </c>
      <c r="R22" s="43">
        <f t="shared" si="23"/>
        <v>75</v>
      </c>
      <c r="S22" s="43">
        <f t="shared" si="23"/>
        <v>75</v>
      </c>
      <c r="T22" s="43">
        <f t="shared" si="23"/>
        <v>75</v>
      </c>
      <c r="U22" s="43">
        <f t="shared" si="23"/>
        <v>75</v>
      </c>
      <c r="V22" s="43">
        <f t="shared" si="23"/>
        <v>75</v>
      </c>
      <c r="W22" s="43">
        <f t="shared" si="23"/>
        <v>75</v>
      </c>
      <c r="X22" s="43">
        <f t="shared" si="23"/>
        <v>75</v>
      </c>
      <c r="Y22" s="43">
        <f t="shared" si="23"/>
        <v>75</v>
      </c>
      <c r="Z22" s="43">
        <f t="shared" si="23"/>
        <v>75</v>
      </c>
      <c r="AA22" s="43">
        <f t="shared" si="23"/>
        <v>75</v>
      </c>
      <c r="AC22" s="76">
        <f t="shared" si="21"/>
        <v>86</v>
      </c>
      <c r="AD22" s="42">
        <f t="shared" si="22"/>
        <v>75</v>
      </c>
      <c r="AE22" s="43"/>
      <c r="AF22" s="46"/>
      <c r="AH22" s="54"/>
    </row>
    <row r="23" spans="1:34" x14ac:dyDescent="0.2">
      <c r="A23" s="33"/>
      <c r="B23" s="33"/>
      <c r="C23" s="93" t="s">
        <v>2</v>
      </c>
      <c r="D23" s="43">
        <f t="shared" ref="D23:AA23" si="24">D111</f>
        <v>86</v>
      </c>
      <c r="E23" s="43">
        <f t="shared" si="24"/>
        <v>86</v>
      </c>
      <c r="F23" s="43">
        <f t="shared" si="24"/>
        <v>86</v>
      </c>
      <c r="G23" s="43">
        <f t="shared" si="24"/>
        <v>86</v>
      </c>
      <c r="H23" s="43">
        <f t="shared" si="24"/>
        <v>86</v>
      </c>
      <c r="I23" s="43">
        <f t="shared" si="24"/>
        <v>80</v>
      </c>
      <c r="J23" s="43">
        <f t="shared" si="24"/>
        <v>75</v>
      </c>
      <c r="K23" s="43">
        <f t="shared" si="24"/>
        <v>75</v>
      </c>
      <c r="L23" s="43">
        <f t="shared" si="24"/>
        <v>75</v>
      </c>
      <c r="M23" s="43">
        <f t="shared" si="24"/>
        <v>75</v>
      </c>
      <c r="N23" s="43">
        <f t="shared" si="24"/>
        <v>75</v>
      </c>
      <c r="O23" s="43">
        <f t="shared" si="24"/>
        <v>75</v>
      </c>
      <c r="P23" s="43">
        <f t="shared" si="24"/>
        <v>75</v>
      </c>
      <c r="Q23" s="43">
        <f t="shared" si="24"/>
        <v>75</v>
      </c>
      <c r="R23" s="43">
        <f t="shared" si="24"/>
        <v>75</v>
      </c>
      <c r="S23" s="43">
        <f t="shared" si="24"/>
        <v>75</v>
      </c>
      <c r="T23" s="43">
        <f t="shared" si="24"/>
        <v>75</v>
      </c>
      <c r="U23" s="43">
        <f t="shared" si="24"/>
        <v>75</v>
      </c>
      <c r="V23" s="43">
        <f t="shared" si="24"/>
        <v>75</v>
      </c>
      <c r="W23" s="43">
        <f t="shared" si="24"/>
        <v>75</v>
      </c>
      <c r="X23" s="43">
        <f t="shared" si="24"/>
        <v>75</v>
      </c>
      <c r="Y23" s="43">
        <f t="shared" si="24"/>
        <v>75</v>
      </c>
      <c r="Z23" s="43">
        <f t="shared" si="24"/>
        <v>75</v>
      </c>
      <c r="AA23" s="43">
        <f t="shared" si="24"/>
        <v>75</v>
      </c>
      <c r="AC23" s="76">
        <f t="shared" si="21"/>
        <v>86</v>
      </c>
      <c r="AD23" s="42">
        <f t="shared" si="22"/>
        <v>75</v>
      </c>
      <c r="AE23" s="43"/>
      <c r="AF23" s="46"/>
      <c r="AH23" s="54"/>
    </row>
    <row r="24" spans="1:34" x14ac:dyDescent="0.2">
      <c r="A24" s="68" t="s">
        <v>27</v>
      </c>
      <c r="B24" s="68" t="s">
        <v>36</v>
      </c>
      <c r="C24" s="134" t="s">
        <v>0</v>
      </c>
      <c r="D24" s="71">
        <f t="shared" ref="D24:AA24" si="25">D112</f>
        <v>60</v>
      </c>
      <c r="E24" s="71">
        <f t="shared" si="25"/>
        <v>60</v>
      </c>
      <c r="F24" s="71">
        <f t="shared" si="25"/>
        <v>60</v>
      </c>
      <c r="G24" s="71">
        <f t="shared" si="25"/>
        <v>60</v>
      </c>
      <c r="H24" s="71">
        <f t="shared" si="25"/>
        <v>60</v>
      </c>
      <c r="I24" s="71">
        <f t="shared" si="25"/>
        <v>65</v>
      </c>
      <c r="J24" s="71">
        <f t="shared" si="25"/>
        <v>70</v>
      </c>
      <c r="K24" s="71">
        <f t="shared" si="25"/>
        <v>70</v>
      </c>
      <c r="L24" s="71">
        <f t="shared" si="25"/>
        <v>70</v>
      </c>
      <c r="M24" s="71">
        <f t="shared" si="25"/>
        <v>70</v>
      </c>
      <c r="N24" s="71">
        <f t="shared" si="25"/>
        <v>70</v>
      </c>
      <c r="O24" s="71">
        <f t="shared" si="25"/>
        <v>70</v>
      </c>
      <c r="P24" s="71">
        <f t="shared" si="25"/>
        <v>70</v>
      </c>
      <c r="Q24" s="71">
        <f t="shared" si="25"/>
        <v>70</v>
      </c>
      <c r="R24" s="71">
        <f t="shared" si="25"/>
        <v>70</v>
      </c>
      <c r="S24" s="71">
        <f t="shared" si="25"/>
        <v>70</v>
      </c>
      <c r="T24" s="71">
        <f t="shared" si="25"/>
        <v>70</v>
      </c>
      <c r="U24" s="71">
        <f t="shared" si="25"/>
        <v>70</v>
      </c>
      <c r="V24" s="71">
        <f t="shared" si="25"/>
        <v>70</v>
      </c>
      <c r="W24" s="71">
        <f t="shared" si="25"/>
        <v>70</v>
      </c>
      <c r="X24" s="71">
        <f t="shared" si="25"/>
        <v>70</v>
      </c>
      <c r="Y24" s="71">
        <f t="shared" si="25"/>
        <v>70</v>
      </c>
      <c r="Z24" s="71">
        <f t="shared" si="25"/>
        <v>70</v>
      </c>
      <c r="AA24" s="71">
        <f t="shared" si="25"/>
        <v>70</v>
      </c>
      <c r="AC24" s="115">
        <f t="shared" si="21"/>
        <v>70</v>
      </c>
      <c r="AD24" s="72">
        <f t="shared" si="22"/>
        <v>60</v>
      </c>
      <c r="AE24" s="72"/>
      <c r="AF24" s="114"/>
      <c r="AH24" s="119" t="s">
        <v>159</v>
      </c>
    </row>
    <row r="25" spans="1:34" x14ac:dyDescent="0.2">
      <c r="A25" s="68"/>
      <c r="B25" s="68"/>
      <c r="C25" s="134" t="s">
        <v>1</v>
      </c>
      <c r="D25" s="71">
        <f t="shared" ref="D25:AA25" si="26">D113</f>
        <v>60</v>
      </c>
      <c r="E25" s="71">
        <f t="shared" si="26"/>
        <v>60</v>
      </c>
      <c r="F25" s="71">
        <f t="shared" si="26"/>
        <v>60</v>
      </c>
      <c r="G25" s="71">
        <f t="shared" si="26"/>
        <v>60</v>
      </c>
      <c r="H25" s="71">
        <f t="shared" si="26"/>
        <v>60</v>
      </c>
      <c r="I25" s="71">
        <f t="shared" si="26"/>
        <v>65</v>
      </c>
      <c r="J25" s="71">
        <f t="shared" si="26"/>
        <v>70</v>
      </c>
      <c r="K25" s="71">
        <f t="shared" si="26"/>
        <v>70</v>
      </c>
      <c r="L25" s="71">
        <f t="shared" si="26"/>
        <v>70</v>
      </c>
      <c r="M25" s="71">
        <f t="shared" si="26"/>
        <v>70</v>
      </c>
      <c r="N25" s="71">
        <f t="shared" si="26"/>
        <v>70</v>
      </c>
      <c r="O25" s="71">
        <f t="shared" si="26"/>
        <v>70</v>
      </c>
      <c r="P25" s="71">
        <f t="shared" si="26"/>
        <v>70</v>
      </c>
      <c r="Q25" s="71">
        <f t="shared" si="26"/>
        <v>70</v>
      </c>
      <c r="R25" s="71">
        <f t="shared" si="26"/>
        <v>70</v>
      </c>
      <c r="S25" s="71">
        <f t="shared" si="26"/>
        <v>70</v>
      </c>
      <c r="T25" s="71">
        <f t="shared" si="26"/>
        <v>70</v>
      </c>
      <c r="U25" s="71">
        <f t="shared" si="26"/>
        <v>70</v>
      </c>
      <c r="V25" s="71">
        <f t="shared" si="26"/>
        <v>70</v>
      </c>
      <c r="W25" s="71">
        <f t="shared" si="26"/>
        <v>70</v>
      </c>
      <c r="X25" s="71">
        <f t="shared" si="26"/>
        <v>70</v>
      </c>
      <c r="Y25" s="71">
        <f t="shared" si="26"/>
        <v>70</v>
      </c>
      <c r="Z25" s="71">
        <f t="shared" si="26"/>
        <v>70</v>
      </c>
      <c r="AA25" s="71">
        <f t="shared" si="26"/>
        <v>70</v>
      </c>
      <c r="AC25" s="115">
        <f t="shared" si="21"/>
        <v>70</v>
      </c>
      <c r="AD25" s="72">
        <f t="shared" si="22"/>
        <v>60</v>
      </c>
      <c r="AE25" s="72"/>
      <c r="AF25" s="114"/>
      <c r="AH25" s="119"/>
    </row>
    <row r="26" spans="1:34" x14ac:dyDescent="0.2">
      <c r="A26" s="68"/>
      <c r="B26" s="68"/>
      <c r="C26" s="134" t="s">
        <v>2</v>
      </c>
      <c r="D26" s="72">
        <f t="shared" ref="D26:AA26" si="27">D114</f>
        <v>60</v>
      </c>
      <c r="E26" s="72">
        <f t="shared" si="27"/>
        <v>60</v>
      </c>
      <c r="F26" s="72">
        <f t="shared" si="27"/>
        <v>60</v>
      </c>
      <c r="G26" s="72">
        <f t="shared" si="27"/>
        <v>60</v>
      </c>
      <c r="H26" s="72">
        <f t="shared" si="27"/>
        <v>60</v>
      </c>
      <c r="I26" s="72">
        <f t="shared" si="27"/>
        <v>65</v>
      </c>
      <c r="J26" s="72">
        <f t="shared" si="27"/>
        <v>70</v>
      </c>
      <c r="K26" s="72">
        <f t="shared" si="27"/>
        <v>70</v>
      </c>
      <c r="L26" s="72">
        <f t="shared" si="27"/>
        <v>70</v>
      </c>
      <c r="M26" s="72">
        <f t="shared" si="27"/>
        <v>70</v>
      </c>
      <c r="N26" s="72">
        <f t="shared" si="27"/>
        <v>70</v>
      </c>
      <c r="O26" s="72">
        <f t="shared" si="27"/>
        <v>70</v>
      </c>
      <c r="P26" s="72">
        <f t="shared" si="27"/>
        <v>70</v>
      </c>
      <c r="Q26" s="72">
        <f t="shared" si="27"/>
        <v>70</v>
      </c>
      <c r="R26" s="72">
        <f t="shared" si="27"/>
        <v>70</v>
      </c>
      <c r="S26" s="72">
        <f t="shared" si="27"/>
        <v>70</v>
      </c>
      <c r="T26" s="72">
        <f t="shared" si="27"/>
        <v>70</v>
      </c>
      <c r="U26" s="72">
        <f t="shared" si="27"/>
        <v>70</v>
      </c>
      <c r="V26" s="72">
        <f t="shared" si="27"/>
        <v>70</v>
      </c>
      <c r="W26" s="72">
        <f t="shared" si="27"/>
        <v>70</v>
      </c>
      <c r="X26" s="72">
        <f t="shared" si="27"/>
        <v>70</v>
      </c>
      <c r="Y26" s="72">
        <f t="shared" si="27"/>
        <v>70</v>
      </c>
      <c r="Z26" s="72">
        <f t="shared" si="27"/>
        <v>70</v>
      </c>
      <c r="AA26" s="72">
        <f t="shared" si="27"/>
        <v>70</v>
      </c>
      <c r="AC26" s="115">
        <f t="shared" si="21"/>
        <v>70</v>
      </c>
      <c r="AD26" s="72">
        <f t="shared" si="22"/>
        <v>60</v>
      </c>
      <c r="AE26" s="72"/>
      <c r="AF26" s="114"/>
      <c r="AH26" s="119"/>
    </row>
    <row r="27" spans="1:34" x14ac:dyDescent="0.2">
      <c r="A27" s="33" t="s">
        <v>33</v>
      </c>
      <c r="B27" s="33" t="s">
        <v>29</v>
      </c>
      <c r="C27" s="93" t="s">
        <v>0</v>
      </c>
      <c r="D27" s="38">
        <f>D71</f>
        <v>0.2</v>
      </c>
      <c r="E27" s="38">
        <f t="shared" ref="E27:AA27" si="28">E71</f>
        <v>0.15</v>
      </c>
      <c r="F27" s="38">
        <f t="shared" si="28"/>
        <v>0.15</v>
      </c>
      <c r="G27" s="38">
        <f t="shared" si="28"/>
        <v>0</v>
      </c>
      <c r="H27" s="38">
        <f t="shared" si="28"/>
        <v>0</v>
      </c>
      <c r="I27" s="38">
        <f t="shared" si="28"/>
        <v>0</v>
      </c>
      <c r="J27" s="38">
        <f t="shared" si="28"/>
        <v>0</v>
      </c>
      <c r="K27" s="38">
        <f t="shared" si="28"/>
        <v>0.6</v>
      </c>
      <c r="L27" s="38">
        <f t="shared" si="28"/>
        <v>0.55000000000000004</v>
      </c>
      <c r="M27" s="38">
        <f t="shared" si="28"/>
        <v>0.45</v>
      </c>
      <c r="N27" s="38">
        <f t="shared" si="28"/>
        <v>0.4</v>
      </c>
      <c r="O27" s="38">
        <f t="shared" si="28"/>
        <v>0.45</v>
      </c>
      <c r="P27" s="38">
        <f t="shared" si="28"/>
        <v>0.4</v>
      </c>
      <c r="Q27" s="38">
        <f t="shared" si="28"/>
        <v>0.35</v>
      </c>
      <c r="R27" s="38">
        <f t="shared" si="28"/>
        <v>0.3</v>
      </c>
      <c r="S27" s="38">
        <f t="shared" si="28"/>
        <v>0.3</v>
      </c>
      <c r="T27" s="38">
        <f t="shared" si="28"/>
        <v>0.3</v>
      </c>
      <c r="U27" s="38">
        <f t="shared" si="28"/>
        <v>0.4</v>
      </c>
      <c r="V27" s="38">
        <f t="shared" si="28"/>
        <v>0.55000000000000004</v>
      </c>
      <c r="W27" s="38">
        <f t="shared" si="28"/>
        <v>0.6</v>
      </c>
      <c r="X27" s="38">
        <f t="shared" si="28"/>
        <v>0.5</v>
      </c>
      <c r="Y27" s="38">
        <f t="shared" si="28"/>
        <v>0.55000000000000004</v>
      </c>
      <c r="Z27" s="38">
        <f t="shared" si="28"/>
        <v>0.45</v>
      </c>
      <c r="AA27" s="38">
        <f t="shared" si="28"/>
        <v>0.25</v>
      </c>
      <c r="AC27" s="75">
        <f t="shared" ref="AC27:AC29" si="29">MAX(D27:AA27)</f>
        <v>0.6</v>
      </c>
      <c r="AD27" s="46">
        <f t="shared" ref="AD27:AD29" si="30">MIN(D27:AA27)</f>
        <v>0</v>
      </c>
      <c r="AE27" s="46">
        <f t="shared" ref="AE27:AE29" si="31">SUM(D27:AA27)</f>
        <v>7.8999999999999995</v>
      </c>
      <c r="AF27" s="39">
        <f>SUMPRODUCT(AE27:AE29,Notes!$C$49:$C$51)</f>
        <v>2750</v>
      </c>
      <c r="AH27" s="120" t="s">
        <v>165</v>
      </c>
    </row>
    <row r="28" spans="1:34" x14ac:dyDescent="0.2">
      <c r="A28" s="33"/>
      <c r="B28" s="33"/>
      <c r="C28" s="93" t="s">
        <v>1</v>
      </c>
      <c r="D28" s="38">
        <f t="shared" ref="D28:AA32" si="32">D72</f>
        <v>0.2</v>
      </c>
      <c r="E28" s="38">
        <f t="shared" si="32"/>
        <v>0.15</v>
      </c>
      <c r="F28" s="38">
        <f t="shared" si="32"/>
        <v>0.15</v>
      </c>
      <c r="G28" s="38">
        <f t="shared" si="32"/>
        <v>0</v>
      </c>
      <c r="H28" s="38">
        <f t="shared" si="32"/>
        <v>0</v>
      </c>
      <c r="I28" s="38">
        <f t="shared" si="32"/>
        <v>0</v>
      </c>
      <c r="J28" s="38">
        <f t="shared" si="32"/>
        <v>0</v>
      </c>
      <c r="K28" s="38">
        <f t="shared" si="32"/>
        <v>0</v>
      </c>
      <c r="L28" s="38">
        <f t="shared" si="32"/>
        <v>0</v>
      </c>
      <c r="M28" s="38">
        <f t="shared" si="32"/>
        <v>0.5</v>
      </c>
      <c r="N28" s="38">
        <f t="shared" si="32"/>
        <v>0.45</v>
      </c>
      <c r="O28" s="38">
        <f t="shared" si="32"/>
        <v>0.5</v>
      </c>
      <c r="P28" s="38">
        <f t="shared" si="32"/>
        <v>0.5</v>
      </c>
      <c r="Q28" s="38">
        <f t="shared" si="32"/>
        <v>0.45</v>
      </c>
      <c r="R28" s="38">
        <f t="shared" si="32"/>
        <v>0.4</v>
      </c>
      <c r="S28" s="38">
        <f t="shared" si="32"/>
        <v>0.4</v>
      </c>
      <c r="T28" s="38">
        <f t="shared" si="32"/>
        <v>0.35</v>
      </c>
      <c r="U28" s="38">
        <f t="shared" si="32"/>
        <v>0.4</v>
      </c>
      <c r="V28" s="38">
        <f t="shared" si="32"/>
        <v>0.55000000000000004</v>
      </c>
      <c r="W28" s="38">
        <f t="shared" si="32"/>
        <v>0.55000000000000004</v>
      </c>
      <c r="X28" s="38">
        <f t="shared" si="32"/>
        <v>0.5</v>
      </c>
      <c r="Y28" s="38">
        <f t="shared" si="32"/>
        <v>0.55000000000000004</v>
      </c>
      <c r="Z28" s="38">
        <f t="shared" si="32"/>
        <v>0.4</v>
      </c>
      <c r="AA28" s="38">
        <f t="shared" si="32"/>
        <v>0.3</v>
      </c>
      <c r="AC28" s="75">
        <f t="shared" si="29"/>
        <v>0.55000000000000004</v>
      </c>
      <c r="AD28" s="46">
        <f t="shared" si="30"/>
        <v>0</v>
      </c>
      <c r="AE28" s="46">
        <f t="shared" si="31"/>
        <v>7.3</v>
      </c>
      <c r="AF28" s="46"/>
      <c r="AH28" s="54"/>
    </row>
    <row r="29" spans="1:34" x14ac:dyDescent="0.2">
      <c r="A29" s="33"/>
      <c r="B29" s="33"/>
      <c r="C29" s="93" t="s">
        <v>2</v>
      </c>
      <c r="D29" s="38">
        <f t="shared" si="32"/>
        <v>0.25</v>
      </c>
      <c r="E29" s="38">
        <f t="shared" si="32"/>
        <v>0.2</v>
      </c>
      <c r="F29" s="38">
        <f t="shared" si="32"/>
        <v>0.2</v>
      </c>
      <c r="G29" s="38">
        <f t="shared" si="32"/>
        <v>0</v>
      </c>
      <c r="H29" s="38">
        <f t="shared" si="32"/>
        <v>0</v>
      </c>
      <c r="I29" s="38">
        <f t="shared" si="32"/>
        <v>0</v>
      </c>
      <c r="J29" s="38">
        <f t="shared" si="32"/>
        <v>0</v>
      </c>
      <c r="K29" s="38">
        <f t="shared" si="32"/>
        <v>0</v>
      </c>
      <c r="L29" s="38">
        <f t="shared" si="32"/>
        <v>0</v>
      </c>
      <c r="M29" s="38">
        <f t="shared" si="32"/>
        <v>0</v>
      </c>
      <c r="N29" s="38">
        <f t="shared" si="32"/>
        <v>0.5</v>
      </c>
      <c r="O29" s="38">
        <f t="shared" si="32"/>
        <v>0.5</v>
      </c>
      <c r="P29" s="38">
        <f t="shared" si="32"/>
        <v>0.4</v>
      </c>
      <c r="Q29" s="38">
        <f t="shared" si="32"/>
        <v>0.4</v>
      </c>
      <c r="R29" s="38">
        <f t="shared" si="32"/>
        <v>0.3</v>
      </c>
      <c r="S29" s="38">
        <f t="shared" si="32"/>
        <v>0.3</v>
      </c>
      <c r="T29" s="38">
        <f t="shared" si="32"/>
        <v>0.3</v>
      </c>
      <c r="U29" s="38">
        <f t="shared" si="32"/>
        <v>0.4</v>
      </c>
      <c r="V29" s="38">
        <f t="shared" si="32"/>
        <v>0.5</v>
      </c>
      <c r="W29" s="38">
        <f t="shared" si="32"/>
        <v>0.5</v>
      </c>
      <c r="X29" s="38">
        <f t="shared" si="32"/>
        <v>0.4</v>
      </c>
      <c r="Y29" s="38">
        <f t="shared" si="32"/>
        <v>0.5</v>
      </c>
      <c r="Z29" s="38">
        <f t="shared" si="32"/>
        <v>0.4</v>
      </c>
      <c r="AA29" s="38">
        <f t="shared" si="32"/>
        <v>0.2</v>
      </c>
      <c r="AC29" s="75">
        <f t="shared" si="29"/>
        <v>0.5</v>
      </c>
      <c r="AD29" s="46">
        <f t="shared" si="30"/>
        <v>0</v>
      </c>
      <c r="AE29" s="46">
        <f t="shared" si="31"/>
        <v>6.25</v>
      </c>
      <c r="AF29" s="46"/>
      <c r="AH29" s="54"/>
    </row>
    <row r="30" spans="1:34" x14ac:dyDescent="0.2">
      <c r="A30" s="68" t="s">
        <v>28</v>
      </c>
      <c r="B30" s="68" t="s">
        <v>36</v>
      </c>
      <c r="C30" s="134" t="s">
        <v>0</v>
      </c>
      <c r="D30" s="73">
        <f t="shared" si="32"/>
        <v>135</v>
      </c>
      <c r="E30" s="73">
        <f t="shared" si="32"/>
        <v>135</v>
      </c>
      <c r="F30" s="73">
        <f t="shared" si="32"/>
        <v>135</v>
      </c>
      <c r="G30" s="73">
        <f t="shared" si="32"/>
        <v>135</v>
      </c>
      <c r="H30" s="73">
        <f t="shared" si="32"/>
        <v>135</v>
      </c>
      <c r="I30" s="73">
        <f t="shared" si="32"/>
        <v>135</v>
      </c>
      <c r="J30" s="73">
        <f t="shared" si="32"/>
        <v>135</v>
      </c>
      <c r="K30" s="73">
        <f t="shared" si="32"/>
        <v>135</v>
      </c>
      <c r="L30" s="73">
        <f t="shared" si="32"/>
        <v>135</v>
      </c>
      <c r="M30" s="73">
        <f t="shared" si="32"/>
        <v>135</v>
      </c>
      <c r="N30" s="73">
        <f t="shared" si="32"/>
        <v>135</v>
      </c>
      <c r="O30" s="73">
        <f t="shared" si="32"/>
        <v>135</v>
      </c>
      <c r="P30" s="73">
        <f t="shared" si="32"/>
        <v>135</v>
      </c>
      <c r="Q30" s="73">
        <f t="shared" si="32"/>
        <v>135</v>
      </c>
      <c r="R30" s="73">
        <f t="shared" si="32"/>
        <v>135</v>
      </c>
      <c r="S30" s="73">
        <f t="shared" si="32"/>
        <v>135</v>
      </c>
      <c r="T30" s="73">
        <f t="shared" si="32"/>
        <v>135</v>
      </c>
      <c r="U30" s="73">
        <f t="shared" si="32"/>
        <v>135</v>
      </c>
      <c r="V30" s="73">
        <f t="shared" si="32"/>
        <v>135</v>
      </c>
      <c r="W30" s="73">
        <f t="shared" si="32"/>
        <v>135</v>
      </c>
      <c r="X30" s="73">
        <f t="shared" si="32"/>
        <v>135</v>
      </c>
      <c r="Y30" s="73">
        <f t="shared" si="32"/>
        <v>135</v>
      </c>
      <c r="Z30" s="73">
        <f t="shared" si="32"/>
        <v>135</v>
      </c>
      <c r="AA30" s="73">
        <f t="shared" si="32"/>
        <v>135</v>
      </c>
      <c r="AC30" s="115">
        <f>MAX(D30:AA30)</f>
        <v>135</v>
      </c>
      <c r="AD30" s="72">
        <f>MIN(D30:AA30)</f>
        <v>135</v>
      </c>
      <c r="AE30" s="72"/>
      <c r="AF30" s="114"/>
      <c r="AH30" s="119" t="s">
        <v>166</v>
      </c>
    </row>
    <row r="31" spans="1:34" x14ac:dyDescent="0.2">
      <c r="A31" s="68"/>
      <c r="B31" s="68"/>
      <c r="C31" s="134" t="s">
        <v>1</v>
      </c>
      <c r="D31" s="73">
        <f t="shared" si="32"/>
        <v>135</v>
      </c>
      <c r="E31" s="73">
        <f t="shared" si="32"/>
        <v>135</v>
      </c>
      <c r="F31" s="73">
        <f t="shared" si="32"/>
        <v>135</v>
      </c>
      <c r="G31" s="73">
        <f t="shared" si="32"/>
        <v>135</v>
      </c>
      <c r="H31" s="73">
        <f t="shared" si="32"/>
        <v>135</v>
      </c>
      <c r="I31" s="73">
        <f t="shared" si="32"/>
        <v>135</v>
      </c>
      <c r="J31" s="73">
        <f t="shared" si="32"/>
        <v>135</v>
      </c>
      <c r="K31" s="73">
        <f t="shared" si="32"/>
        <v>135</v>
      </c>
      <c r="L31" s="73">
        <f t="shared" si="32"/>
        <v>135</v>
      </c>
      <c r="M31" s="73">
        <f t="shared" si="32"/>
        <v>135</v>
      </c>
      <c r="N31" s="73">
        <f t="shared" si="32"/>
        <v>135</v>
      </c>
      <c r="O31" s="73">
        <f t="shared" si="32"/>
        <v>135</v>
      </c>
      <c r="P31" s="73">
        <f t="shared" si="32"/>
        <v>135</v>
      </c>
      <c r="Q31" s="73">
        <f t="shared" si="32"/>
        <v>135</v>
      </c>
      <c r="R31" s="73">
        <f t="shared" si="32"/>
        <v>135</v>
      </c>
      <c r="S31" s="73">
        <f t="shared" si="32"/>
        <v>135</v>
      </c>
      <c r="T31" s="73">
        <f t="shared" si="32"/>
        <v>135</v>
      </c>
      <c r="U31" s="73">
        <f t="shared" si="32"/>
        <v>135</v>
      </c>
      <c r="V31" s="73">
        <f t="shared" si="32"/>
        <v>135</v>
      </c>
      <c r="W31" s="73">
        <f t="shared" si="32"/>
        <v>135</v>
      </c>
      <c r="X31" s="73">
        <f t="shared" si="32"/>
        <v>135</v>
      </c>
      <c r="Y31" s="73">
        <f t="shared" si="32"/>
        <v>135</v>
      </c>
      <c r="Z31" s="73">
        <f t="shared" si="32"/>
        <v>135</v>
      </c>
      <c r="AA31" s="73">
        <f t="shared" si="32"/>
        <v>135</v>
      </c>
      <c r="AC31" s="115">
        <f>MAX(D31:AA31)</f>
        <v>135</v>
      </c>
      <c r="AD31" s="72">
        <f>MIN(D31:AA31)</f>
        <v>135</v>
      </c>
      <c r="AE31" s="72"/>
      <c r="AF31" s="114"/>
      <c r="AH31" s="119"/>
    </row>
    <row r="32" spans="1:34" x14ac:dyDescent="0.2">
      <c r="A32" s="68"/>
      <c r="B32" s="68"/>
      <c r="C32" s="134" t="s">
        <v>2</v>
      </c>
      <c r="D32" s="73">
        <f t="shared" si="32"/>
        <v>135</v>
      </c>
      <c r="E32" s="73">
        <f t="shared" si="32"/>
        <v>135</v>
      </c>
      <c r="F32" s="73">
        <f t="shared" si="32"/>
        <v>135</v>
      </c>
      <c r="G32" s="73">
        <f t="shared" si="32"/>
        <v>135</v>
      </c>
      <c r="H32" s="73">
        <f t="shared" si="32"/>
        <v>135</v>
      </c>
      <c r="I32" s="73">
        <f t="shared" si="32"/>
        <v>135</v>
      </c>
      <c r="J32" s="73">
        <f t="shared" si="32"/>
        <v>135</v>
      </c>
      <c r="K32" s="73">
        <f t="shared" si="32"/>
        <v>135</v>
      </c>
      <c r="L32" s="73">
        <f t="shared" si="32"/>
        <v>135</v>
      </c>
      <c r="M32" s="73">
        <f t="shared" si="32"/>
        <v>135</v>
      </c>
      <c r="N32" s="73">
        <f t="shared" si="32"/>
        <v>135</v>
      </c>
      <c r="O32" s="73">
        <f t="shared" si="32"/>
        <v>135</v>
      </c>
      <c r="P32" s="73">
        <f t="shared" si="32"/>
        <v>135</v>
      </c>
      <c r="Q32" s="73">
        <f t="shared" si="32"/>
        <v>135</v>
      </c>
      <c r="R32" s="73">
        <f t="shared" si="32"/>
        <v>135</v>
      </c>
      <c r="S32" s="73">
        <f t="shared" si="32"/>
        <v>135</v>
      </c>
      <c r="T32" s="73">
        <f t="shared" si="32"/>
        <v>135</v>
      </c>
      <c r="U32" s="73">
        <f t="shared" si="32"/>
        <v>135</v>
      </c>
      <c r="V32" s="73">
        <f t="shared" si="32"/>
        <v>135</v>
      </c>
      <c r="W32" s="73">
        <f t="shared" si="32"/>
        <v>135</v>
      </c>
      <c r="X32" s="73">
        <f t="shared" si="32"/>
        <v>135</v>
      </c>
      <c r="Y32" s="73">
        <f t="shared" si="32"/>
        <v>135</v>
      </c>
      <c r="Z32" s="73">
        <f t="shared" si="32"/>
        <v>135</v>
      </c>
      <c r="AA32" s="73">
        <f t="shared" si="32"/>
        <v>135</v>
      </c>
      <c r="AC32" s="115">
        <f>MAX(D32:AA32)</f>
        <v>135</v>
      </c>
      <c r="AD32" s="72">
        <f>MIN(D32:AA32)</f>
        <v>135</v>
      </c>
      <c r="AE32" s="72"/>
      <c r="AF32" s="114"/>
      <c r="AH32" s="119"/>
    </row>
    <row r="33" spans="1:36" x14ac:dyDescent="0.2">
      <c r="A33" s="33" t="s">
        <v>40</v>
      </c>
      <c r="B33" s="33" t="s">
        <v>29</v>
      </c>
      <c r="C33" s="93" t="s">
        <v>0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8">
        <v>1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1</v>
      </c>
      <c r="AA33" s="38">
        <v>1</v>
      </c>
      <c r="AC33" s="75">
        <f t="shared" ref="AC33:AC38" si="33">MAX(D33:AA33)</f>
        <v>1</v>
      </c>
      <c r="AD33" s="46">
        <f t="shared" ref="AD33:AD38" si="34">MIN(D33:AA33)</f>
        <v>1</v>
      </c>
      <c r="AE33" s="46">
        <f t="shared" ref="AE33:AE38" si="35">SUM(D33:AA33)</f>
        <v>24</v>
      </c>
      <c r="AF33" s="39">
        <f>SUMPRODUCT(AE33:AE35,Notes!$C$49:$C$51)</f>
        <v>8760</v>
      </c>
      <c r="AH33" s="120" t="s">
        <v>167</v>
      </c>
    </row>
    <row r="34" spans="1:36" x14ac:dyDescent="0.2">
      <c r="A34" s="33"/>
      <c r="B34" s="33"/>
      <c r="C34" s="93" t="s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C34" s="75">
        <f t="shared" si="33"/>
        <v>1</v>
      </c>
      <c r="AD34" s="46">
        <f t="shared" si="34"/>
        <v>1</v>
      </c>
      <c r="AE34" s="46">
        <f t="shared" si="35"/>
        <v>24</v>
      </c>
      <c r="AF34" s="46"/>
      <c r="AH34" s="54" t="s">
        <v>168</v>
      </c>
    </row>
    <row r="35" spans="1:36" x14ac:dyDescent="0.2">
      <c r="A35" s="33"/>
      <c r="B35" s="33"/>
      <c r="C35" s="93" t="s">
        <v>2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C35" s="75">
        <f t="shared" si="33"/>
        <v>1</v>
      </c>
      <c r="AD35" s="46">
        <f t="shared" si="34"/>
        <v>1</v>
      </c>
      <c r="AE35" s="46">
        <f t="shared" si="35"/>
        <v>24</v>
      </c>
      <c r="AF35" s="46"/>
      <c r="AH35" s="54"/>
    </row>
    <row r="36" spans="1:36" x14ac:dyDescent="0.2">
      <c r="A36" s="68" t="s">
        <v>39</v>
      </c>
      <c r="B36" s="68" t="s">
        <v>29</v>
      </c>
      <c r="C36" s="134" t="s">
        <v>0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0">
        <v>1</v>
      </c>
      <c r="Q36" s="70">
        <v>1</v>
      </c>
      <c r="R36" s="70">
        <v>1</v>
      </c>
      <c r="S36" s="70">
        <v>1</v>
      </c>
      <c r="T36" s="70">
        <v>1</v>
      </c>
      <c r="U36" s="70">
        <v>1</v>
      </c>
      <c r="V36" s="70">
        <v>1</v>
      </c>
      <c r="W36" s="70">
        <v>1</v>
      </c>
      <c r="X36" s="70">
        <v>1</v>
      </c>
      <c r="Y36" s="70">
        <v>1</v>
      </c>
      <c r="Z36" s="70">
        <v>1</v>
      </c>
      <c r="AA36" s="70">
        <v>1</v>
      </c>
      <c r="AC36" s="113">
        <f t="shared" si="33"/>
        <v>1</v>
      </c>
      <c r="AD36" s="114">
        <f t="shared" si="34"/>
        <v>1</v>
      </c>
      <c r="AE36" s="114">
        <f t="shared" si="35"/>
        <v>24</v>
      </c>
      <c r="AF36" s="71">
        <f>SUMPRODUCT(AE36:AE38,Notes!$C$49:$C$51)</f>
        <v>8760</v>
      </c>
      <c r="AH36" s="118" t="s">
        <v>167</v>
      </c>
    </row>
    <row r="37" spans="1:36" x14ac:dyDescent="0.2">
      <c r="A37" s="68"/>
      <c r="B37" s="68"/>
      <c r="C37" s="134" t="s">
        <v>1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>
        <v>1</v>
      </c>
      <c r="S37" s="70">
        <v>1</v>
      </c>
      <c r="T37" s="70">
        <v>1</v>
      </c>
      <c r="U37" s="70">
        <v>1</v>
      </c>
      <c r="V37" s="70">
        <v>1</v>
      </c>
      <c r="W37" s="70">
        <v>1</v>
      </c>
      <c r="X37" s="70">
        <v>1</v>
      </c>
      <c r="Y37" s="70">
        <v>1</v>
      </c>
      <c r="Z37" s="70">
        <v>1</v>
      </c>
      <c r="AA37" s="70">
        <v>1</v>
      </c>
      <c r="AC37" s="113">
        <f t="shared" si="33"/>
        <v>1</v>
      </c>
      <c r="AD37" s="114">
        <f t="shared" si="34"/>
        <v>1</v>
      </c>
      <c r="AE37" s="114">
        <f t="shared" si="35"/>
        <v>24</v>
      </c>
      <c r="AF37" s="114"/>
      <c r="AH37" s="119" t="s">
        <v>168</v>
      </c>
    </row>
    <row r="38" spans="1:36" x14ac:dyDescent="0.2">
      <c r="A38" s="68"/>
      <c r="B38" s="68"/>
      <c r="C38" s="134" t="s">
        <v>2</v>
      </c>
      <c r="D38" s="70">
        <v>1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1</v>
      </c>
      <c r="T38" s="70">
        <v>1</v>
      </c>
      <c r="U38" s="70">
        <v>1</v>
      </c>
      <c r="V38" s="70">
        <v>1</v>
      </c>
      <c r="W38" s="70">
        <v>1</v>
      </c>
      <c r="X38" s="70">
        <v>1</v>
      </c>
      <c r="Y38" s="70">
        <v>1</v>
      </c>
      <c r="Z38" s="70">
        <v>1</v>
      </c>
      <c r="AA38" s="70">
        <v>1</v>
      </c>
      <c r="AC38" s="113">
        <f t="shared" si="33"/>
        <v>1</v>
      </c>
      <c r="AD38" s="114">
        <f t="shared" si="34"/>
        <v>1</v>
      </c>
      <c r="AE38" s="114">
        <f t="shared" si="35"/>
        <v>24</v>
      </c>
      <c r="AF38" s="114"/>
      <c r="AH38" s="119"/>
    </row>
    <row r="39" spans="1:36" x14ac:dyDescent="0.2">
      <c r="A39" s="33" t="s">
        <v>34</v>
      </c>
      <c r="B39" s="33" t="s">
        <v>29</v>
      </c>
      <c r="C39" s="93" t="s">
        <v>0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  <c r="Z39" s="38">
        <v>1</v>
      </c>
      <c r="AA39" s="38">
        <v>1</v>
      </c>
      <c r="AC39" s="75">
        <f>MAX(D39:AA39)</f>
        <v>1</v>
      </c>
      <c r="AD39" s="46">
        <f>MIN(D39:AA39)</f>
        <v>1</v>
      </c>
      <c r="AE39" s="46">
        <f>SUM(D39:AA39)</f>
        <v>24</v>
      </c>
      <c r="AF39" s="39">
        <f>SUMPRODUCT(AE39:AE41,Notes!$C$49:$C$51)</f>
        <v>8760</v>
      </c>
      <c r="AH39" s="120" t="s">
        <v>167</v>
      </c>
    </row>
    <row r="40" spans="1:36" x14ac:dyDescent="0.2">
      <c r="A40" s="33"/>
      <c r="B40" s="33"/>
      <c r="C40" s="93" t="s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C40" s="75">
        <f>MAX(D40:AA40)</f>
        <v>1</v>
      </c>
      <c r="AD40" s="46">
        <f>MIN(D40:AA40)</f>
        <v>1</v>
      </c>
      <c r="AE40" s="46">
        <f>SUM(D40:AA40)</f>
        <v>24</v>
      </c>
      <c r="AF40" s="46"/>
      <c r="AH40" s="54" t="s">
        <v>168</v>
      </c>
    </row>
    <row r="41" spans="1:36" x14ac:dyDescent="0.2">
      <c r="A41" s="33"/>
      <c r="B41" s="33"/>
      <c r="C41" s="93" t="s">
        <v>2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8">
        <v>1</v>
      </c>
      <c r="AA41" s="38">
        <v>1</v>
      </c>
      <c r="AC41" s="75">
        <f>MAX(D41:AA41)</f>
        <v>1</v>
      </c>
      <c r="AD41" s="46">
        <f>MIN(D41:AA41)</f>
        <v>1</v>
      </c>
      <c r="AE41" s="46">
        <f>SUM(D41:AA41)</f>
        <v>24</v>
      </c>
      <c r="AF41" s="46"/>
      <c r="AH41" s="54"/>
    </row>
    <row r="42" spans="1:36" x14ac:dyDescent="0.2">
      <c r="A42" s="68" t="s">
        <v>38</v>
      </c>
      <c r="B42" s="68" t="s">
        <v>29</v>
      </c>
      <c r="C42" s="134" t="s">
        <v>0</v>
      </c>
      <c r="D42" s="70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0">
        <v>1</v>
      </c>
      <c r="AC42" s="113">
        <f t="shared" ref="AC42:AC44" si="36">MAX(D42:AA42)</f>
        <v>1</v>
      </c>
      <c r="AD42" s="114">
        <f t="shared" ref="AD42:AD44" si="37">MIN(D42:AA42)</f>
        <v>1</v>
      </c>
      <c r="AE42" s="114">
        <f t="shared" ref="AE42:AE44" si="38">SUM(D42:AA42)</f>
        <v>24</v>
      </c>
      <c r="AF42" s="71">
        <f>SUMPRODUCT(AE42:AE44,Notes!$C$49:$C$51)</f>
        <v>8760</v>
      </c>
      <c r="AH42" s="118" t="s">
        <v>167</v>
      </c>
    </row>
    <row r="43" spans="1:36" x14ac:dyDescent="0.2">
      <c r="A43" s="68"/>
      <c r="B43" s="68"/>
      <c r="C43" s="134" t="s">
        <v>1</v>
      </c>
      <c r="D43" s="70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0">
        <v>1</v>
      </c>
      <c r="AC43" s="113">
        <f t="shared" si="36"/>
        <v>1</v>
      </c>
      <c r="AD43" s="114">
        <f t="shared" si="37"/>
        <v>1</v>
      </c>
      <c r="AE43" s="114">
        <f t="shared" si="38"/>
        <v>24</v>
      </c>
      <c r="AF43" s="114"/>
      <c r="AH43" s="119" t="s">
        <v>168</v>
      </c>
    </row>
    <row r="44" spans="1:36" x14ac:dyDescent="0.2">
      <c r="A44" s="102"/>
      <c r="B44" s="102"/>
      <c r="C44" s="135" t="s">
        <v>2</v>
      </c>
      <c r="D44" s="104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  <c r="L44" s="104">
        <v>1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104">
        <v>1</v>
      </c>
      <c r="T44" s="104">
        <v>1</v>
      </c>
      <c r="U44" s="104">
        <v>1</v>
      </c>
      <c r="V44" s="104">
        <v>1</v>
      </c>
      <c r="W44" s="104">
        <v>1</v>
      </c>
      <c r="X44" s="104">
        <v>1</v>
      </c>
      <c r="Y44" s="104">
        <v>1</v>
      </c>
      <c r="Z44" s="104">
        <v>1</v>
      </c>
      <c r="AA44" s="104">
        <v>1</v>
      </c>
      <c r="AC44" s="116">
        <f t="shared" si="36"/>
        <v>1</v>
      </c>
      <c r="AD44" s="117">
        <f t="shared" si="37"/>
        <v>1</v>
      </c>
      <c r="AE44" s="117">
        <f t="shared" si="38"/>
        <v>24</v>
      </c>
      <c r="AF44" s="117"/>
      <c r="AH44" s="121"/>
      <c r="AJ44" s="36"/>
    </row>
    <row r="45" spans="1:36" x14ac:dyDescent="0.2">
      <c r="AH45" s="40"/>
    </row>
    <row r="46" spans="1:36" hidden="1" x14ac:dyDescent="0.2">
      <c r="A46" s="31" t="s">
        <v>155</v>
      </c>
    </row>
    <row r="47" spans="1:36" hidden="1" x14ac:dyDescent="0.2">
      <c r="A47" s="32" t="s">
        <v>10</v>
      </c>
      <c r="C47" s="35" t="s">
        <v>19</v>
      </c>
    </row>
    <row r="48" spans="1:36" hidden="1" x14ac:dyDescent="0.2">
      <c r="O48" s="35" t="s">
        <v>5</v>
      </c>
      <c r="P48" s="35"/>
    </row>
    <row r="49" spans="1:34" hidden="1" x14ac:dyDescent="0.2">
      <c r="A49" s="36" t="s">
        <v>3</v>
      </c>
      <c r="B49" s="36"/>
      <c r="C49" s="65" t="s">
        <v>4</v>
      </c>
      <c r="D49" s="37">
        <v>1</v>
      </c>
      <c r="E49" s="37">
        <v>2</v>
      </c>
      <c r="F49" s="37">
        <v>3</v>
      </c>
      <c r="G49" s="37">
        <v>4</v>
      </c>
      <c r="H49" s="37">
        <v>5</v>
      </c>
      <c r="I49" s="37">
        <v>6</v>
      </c>
      <c r="J49" s="37">
        <v>7</v>
      </c>
      <c r="K49" s="37">
        <v>8</v>
      </c>
      <c r="L49" s="37">
        <v>9</v>
      </c>
      <c r="M49" s="37">
        <v>10</v>
      </c>
      <c r="N49" s="37">
        <v>11</v>
      </c>
      <c r="O49" s="37">
        <v>12</v>
      </c>
      <c r="P49" s="37">
        <v>13</v>
      </c>
      <c r="Q49" s="37">
        <v>14</v>
      </c>
      <c r="R49" s="37">
        <v>15</v>
      </c>
      <c r="S49" s="37">
        <v>16</v>
      </c>
      <c r="T49" s="37">
        <v>17</v>
      </c>
      <c r="U49" s="37">
        <v>18</v>
      </c>
      <c r="V49" s="37">
        <v>19</v>
      </c>
      <c r="W49" s="37">
        <v>20</v>
      </c>
      <c r="X49" s="37">
        <v>21</v>
      </c>
      <c r="Y49" s="37">
        <v>22</v>
      </c>
      <c r="Z49" s="37">
        <v>23</v>
      </c>
      <c r="AA49" s="37">
        <v>24</v>
      </c>
      <c r="AC49" s="64" t="s">
        <v>43</v>
      </c>
      <c r="AD49" s="37" t="s">
        <v>44</v>
      </c>
      <c r="AE49" s="64" t="s">
        <v>95</v>
      </c>
      <c r="AF49" s="37" t="s">
        <v>97</v>
      </c>
      <c r="AG49" s="45"/>
      <c r="AH49" s="40"/>
    </row>
    <row r="50" spans="1:34" hidden="1" x14ac:dyDescent="0.2">
      <c r="A50" s="68" t="s">
        <v>30</v>
      </c>
      <c r="B50" s="68" t="s">
        <v>29</v>
      </c>
      <c r="C50" s="134" t="s">
        <v>0</v>
      </c>
      <c r="D50" s="70">
        <v>0.15</v>
      </c>
      <c r="E50" s="70">
        <v>0.15</v>
      </c>
      <c r="F50" s="70">
        <v>0.05</v>
      </c>
      <c r="G50" s="70">
        <v>0</v>
      </c>
      <c r="H50" s="70">
        <v>0</v>
      </c>
      <c r="I50" s="70">
        <v>0</v>
      </c>
      <c r="J50" s="70">
        <v>0</v>
      </c>
      <c r="K50" s="70">
        <v>0.05</v>
      </c>
      <c r="L50" s="70">
        <v>0.05</v>
      </c>
      <c r="M50" s="70">
        <v>0.05</v>
      </c>
      <c r="N50" s="70">
        <v>0.2</v>
      </c>
      <c r="O50" s="70">
        <v>0.5</v>
      </c>
      <c r="P50" s="70">
        <v>0.8</v>
      </c>
      <c r="Q50" s="70">
        <v>0.7</v>
      </c>
      <c r="R50" s="70">
        <v>0.4</v>
      </c>
      <c r="S50" s="70">
        <v>0.2</v>
      </c>
      <c r="T50" s="70">
        <v>0.25</v>
      </c>
      <c r="U50" s="70">
        <v>0.5</v>
      </c>
      <c r="V50" s="70">
        <v>0.8</v>
      </c>
      <c r="W50" s="70">
        <v>0.8</v>
      </c>
      <c r="X50" s="70">
        <v>0.8</v>
      </c>
      <c r="Y50" s="70">
        <v>0.5</v>
      </c>
      <c r="Z50" s="70">
        <v>0.35</v>
      </c>
      <c r="AA50" s="70">
        <v>0.2</v>
      </c>
      <c r="AC50" s="75">
        <f>MAX(D50:AA50)</f>
        <v>0.8</v>
      </c>
      <c r="AD50" s="46">
        <f>MIN(D50:AA50)</f>
        <v>0</v>
      </c>
      <c r="AE50" s="46">
        <f>SUM(D50:AA50)</f>
        <v>7.5</v>
      </c>
      <c r="AF50" s="39">
        <f>SUMPRODUCT(AE50:AE52,Notes!$C$49:$C$51)</f>
        <v>2568</v>
      </c>
      <c r="AG50" s="53"/>
      <c r="AH50" s="54"/>
    </row>
    <row r="51" spans="1:34" hidden="1" x14ac:dyDescent="0.2">
      <c r="A51" s="68"/>
      <c r="B51" s="68"/>
      <c r="C51" s="134" t="s">
        <v>1</v>
      </c>
      <c r="D51" s="70">
        <v>0.3</v>
      </c>
      <c r="E51" s="70">
        <v>0.25</v>
      </c>
      <c r="F51" s="70">
        <v>0.05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0.05</v>
      </c>
      <c r="N51" s="70">
        <v>0.2</v>
      </c>
      <c r="O51" s="70">
        <v>0.45</v>
      </c>
      <c r="P51" s="70">
        <v>0.5</v>
      </c>
      <c r="Q51" s="70">
        <v>0.5</v>
      </c>
      <c r="R51" s="70">
        <v>0.35</v>
      </c>
      <c r="S51" s="70">
        <v>0.3</v>
      </c>
      <c r="T51" s="70">
        <v>0.3</v>
      </c>
      <c r="U51" s="70">
        <v>0.3</v>
      </c>
      <c r="V51" s="70">
        <v>0.7</v>
      </c>
      <c r="W51" s="70">
        <v>0.9</v>
      </c>
      <c r="X51" s="70">
        <v>0.7</v>
      </c>
      <c r="Y51" s="70">
        <v>0.65</v>
      </c>
      <c r="Z51" s="70">
        <v>0.55000000000000004</v>
      </c>
      <c r="AA51" s="70">
        <v>0.35</v>
      </c>
      <c r="AC51" s="75">
        <f t="shared" ref="AC51:AC88" si="39">MAX(D51:AA51)</f>
        <v>0.9</v>
      </c>
      <c r="AD51" s="46">
        <f t="shared" ref="AD51:AD88" si="40">MIN(D51:AA51)</f>
        <v>0</v>
      </c>
      <c r="AE51" s="46">
        <f t="shared" ref="AE51:AE82" si="41">SUM(D51:AA51)</f>
        <v>7.3999999999999995</v>
      </c>
      <c r="AF51" s="46"/>
      <c r="AG51" s="53"/>
      <c r="AH51" s="54"/>
    </row>
    <row r="52" spans="1:34" hidden="1" x14ac:dyDescent="0.2">
      <c r="A52" s="68"/>
      <c r="B52" s="68"/>
      <c r="C52" s="134" t="s">
        <v>2</v>
      </c>
      <c r="D52" s="70">
        <v>0.2</v>
      </c>
      <c r="E52" s="70">
        <v>0.2</v>
      </c>
      <c r="F52" s="70">
        <v>0.05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0.1</v>
      </c>
      <c r="O52" s="70">
        <v>0.2</v>
      </c>
      <c r="P52" s="70">
        <v>0.25</v>
      </c>
      <c r="Q52" s="70">
        <v>0.25</v>
      </c>
      <c r="R52" s="70">
        <v>0.15</v>
      </c>
      <c r="S52" s="70">
        <v>0.2</v>
      </c>
      <c r="T52" s="70">
        <v>0.25</v>
      </c>
      <c r="U52" s="70">
        <v>0.35</v>
      </c>
      <c r="V52" s="70">
        <v>0.55000000000000004</v>
      </c>
      <c r="W52" s="70">
        <v>0.65</v>
      </c>
      <c r="X52" s="70">
        <v>0.7</v>
      </c>
      <c r="Y52" s="70">
        <v>0.35</v>
      </c>
      <c r="Z52" s="70">
        <v>0.2</v>
      </c>
      <c r="AA52" s="70">
        <v>0.2</v>
      </c>
      <c r="AC52" s="106">
        <f t="shared" si="39"/>
        <v>0.7</v>
      </c>
      <c r="AD52" s="50">
        <f t="shared" si="40"/>
        <v>0</v>
      </c>
      <c r="AE52" s="50">
        <f t="shared" si="41"/>
        <v>4.8499999999999996</v>
      </c>
      <c r="AF52" s="50"/>
      <c r="AG52" s="53"/>
      <c r="AH52" s="54"/>
    </row>
    <row r="53" spans="1:34" hidden="1" x14ac:dyDescent="0.2">
      <c r="A53" s="32" t="s">
        <v>31</v>
      </c>
      <c r="B53" s="32" t="s">
        <v>29</v>
      </c>
      <c r="C53" s="35" t="s">
        <v>0</v>
      </c>
      <c r="D53" s="41">
        <v>0.15</v>
      </c>
      <c r="E53" s="41">
        <v>0.15</v>
      </c>
      <c r="F53" s="41">
        <v>0.15</v>
      </c>
      <c r="G53" s="41">
        <v>0.15</v>
      </c>
      <c r="H53" s="41">
        <v>0.15</v>
      </c>
      <c r="I53" s="41">
        <v>0.2</v>
      </c>
      <c r="J53" s="41">
        <v>0.35</v>
      </c>
      <c r="K53" s="41">
        <v>0.35</v>
      </c>
      <c r="L53" s="41">
        <v>0.55000000000000004</v>
      </c>
      <c r="M53" s="41">
        <v>0.55000000000000004</v>
      </c>
      <c r="N53" s="41">
        <v>0.85</v>
      </c>
      <c r="O53" s="41">
        <v>0.85</v>
      </c>
      <c r="P53" s="41">
        <v>0.85</v>
      </c>
      <c r="Q53" s="41">
        <v>0.85</v>
      </c>
      <c r="R53" s="41">
        <v>0.85</v>
      </c>
      <c r="S53" s="41">
        <v>0.85</v>
      </c>
      <c r="T53" s="41">
        <v>0.85</v>
      </c>
      <c r="U53" s="41">
        <v>0.85</v>
      </c>
      <c r="V53" s="41">
        <v>0.85</v>
      </c>
      <c r="W53" s="41">
        <v>0.85</v>
      </c>
      <c r="X53" s="41">
        <v>0.85</v>
      </c>
      <c r="Y53" s="41">
        <v>0.85</v>
      </c>
      <c r="Z53" s="41">
        <v>0.45</v>
      </c>
      <c r="AA53" s="41">
        <v>0.3</v>
      </c>
      <c r="AC53" s="75">
        <f t="shared" si="39"/>
        <v>0.85</v>
      </c>
      <c r="AD53" s="46">
        <f t="shared" si="40"/>
        <v>0.15</v>
      </c>
      <c r="AE53" s="46">
        <f t="shared" si="41"/>
        <v>13.699999999999998</v>
      </c>
      <c r="AF53" s="39">
        <f>SUMPRODUCT(AE53:AE55,Notes!$C$49:$C$51)</f>
        <v>4754.2999999999993</v>
      </c>
      <c r="AG53" s="53"/>
      <c r="AH53" s="54"/>
    </row>
    <row r="54" spans="1:34" hidden="1" x14ac:dyDescent="0.2">
      <c r="C54" s="35" t="s">
        <v>1</v>
      </c>
      <c r="D54" s="41">
        <v>0.2</v>
      </c>
      <c r="E54" s="41">
        <v>0.15</v>
      </c>
      <c r="F54" s="41">
        <v>0.15</v>
      </c>
      <c r="G54" s="41">
        <v>0.15</v>
      </c>
      <c r="H54" s="41">
        <v>0.15</v>
      </c>
      <c r="I54" s="41">
        <v>0.15</v>
      </c>
      <c r="J54" s="41">
        <v>0.3</v>
      </c>
      <c r="K54" s="41">
        <v>0.3</v>
      </c>
      <c r="L54" s="41">
        <v>0.55000000000000004</v>
      </c>
      <c r="M54" s="41">
        <v>0.55000000000000004</v>
      </c>
      <c r="N54" s="41">
        <v>0.75</v>
      </c>
      <c r="O54" s="41">
        <v>0.75</v>
      </c>
      <c r="P54" s="41">
        <v>0.75</v>
      </c>
      <c r="Q54" s="41">
        <v>0.75</v>
      </c>
      <c r="R54" s="41">
        <v>0.75</v>
      </c>
      <c r="S54" s="41">
        <v>0.75</v>
      </c>
      <c r="T54" s="41">
        <v>0.75</v>
      </c>
      <c r="U54" s="41">
        <v>0.85</v>
      </c>
      <c r="V54" s="41">
        <v>0.85</v>
      </c>
      <c r="W54" s="41">
        <v>0.85</v>
      </c>
      <c r="X54" s="41">
        <v>0.85</v>
      </c>
      <c r="Y54" s="41">
        <v>0.85</v>
      </c>
      <c r="Z54" s="41">
        <v>0.45</v>
      </c>
      <c r="AA54" s="41">
        <v>0.3</v>
      </c>
      <c r="AC54" s="75">
        <f t="shared" si="39"/>
        <v>0.85</v>
      </c>
      <c r="AD54" s="46">
        <f t="shared" si="40"/>
        <v>0.15</v>
      </c>
      <c r="AE54" s="46">
        <f t="shared" si="41"/>
        <v>12.899999999999999</v>
      </c>
      <c r="AF54" s="46"/>
      <c r="AG54" s="53"/>
      <c r="AH54" s="54"/>
    </row>
    <row r="55" spans="1:34" hidden="1" x14ac:dyDescent="0.2">
      <c r="C55" s="35" t="s">
        <v>2</v>
      </c>
      <c r="D55" s="41">
        <v>0.2</v>
      </c>
      <c r="E55" s="41">
        <v>0.15</v>
      </c>
      <c r="F55" s="41">
        <v>0.15</v>
      </c>
      <c r="G55" s="41">
        <v>0.15</v>
      </c>
      <c r="H55" s="41">
        <v>0.15</v>
      </c>
      <c r="I55" s="41">
        <v>0.15</v>
      </c>
      <c r="J55" s="41">
        <v>0.3</v>
      </c>
      <c r="K55" s="41">
        <v>0.3</v>
      </c>
      <c r="L55" s="41">
        <v>0.45</v>
      </c>
      <c r="M55" s="41">
        <v>0.45</v>
      </c>
      <c r="N55" s="41">
        <v>0.65</v>
      </c>
      <c r="O55" s="41">
        <v>0.65</v>
      </c>
      <c r="P55" s="41">
        <v>0.65</v>
      </c>
      <c r="Q55" s="41">
        <v>0.65</v>
      </c>
      <c r="R55" s="41">
        <v>0.65</v>
      </c>
      <c r="S55" s="41">
        <v>0.65</v>
      </c>
      <c r="T55" s="41">
        <v>0.55000000000000004</v>
      </c>
      <c r="U55" s="41">
        <v>0.55000000000000004</v>
      </c>
      <c r="V55" s="41">
        <v>0.55000000000000004</v>
      </c>
      <c r="W55" s="41">
        <v>0.55000000000000004</v>
      </c>
      <c r="X55" s="41">
        <v>0.55000000000000004</v>
      </c>
      <c r="Y55" s="41">
        <v>0.55000000000000004</v>
      </c>
      <c r="Z55" s="41">
        <v>0.45</v>
      </c>
      <c r="AA55" s="41">
        <v>0.3</v>
      </c>
      <c r="AC55" s="106">
        <f t="shared" si="39"/>
        <v>0.65</v>
      </c>
      <c r="AD55" s="50">
        <f t="shared" si="40"/>
        <v>0.15</v>
      </c>
      <c r="AE55" s="50">
        <f t="shared" si="41"/>
        <v>10.400000000000004</v>
      </c>
      <c r="AF55" s="50"/>
      <c r="AG55" s="53"/>
      <c r="AH55" s="54"/>
    </row>
    <row r="56" spans="1:34" hidden="1" x14ac:dyDescent="0.2">
      <c r="A56" s="68" t="s">
        <v>32</v>
      </c>
      <c r="B56" s="68" t="s">
        <v>29</v>
      </c>
      <c r="C56" s="134" t="s">
        <v>0</v>
      </c>
      <c r="D56" s="70">
        <v>0.15</v>
      </c>
      <c r="E56" s="70">
        <v>0.15</v>
      </c>
      <c r="F56" s="70">
        <v>0.15</v>
      </c>
      <c r="G56" s="70">
        <v>0.15</v>
      </c>
      <c r="H56" s="70">
        <v>0.15</v>
      </c>
      <c r="I56" s="70">
        <v>0.2</v>
      </c>
      <c r="J56" s="70">
        <v>0.4</v>
      </c>
      <c r="K56" s="70">
        <v>0.4</v>
      </c>
      <c r="L56" s="70">
        <v>0.6</v>
      </c>
      <c r="M56" s="70">
        <v>0.6</v>
      </c>
      <c r="N56" s="70">
        <v>0.9</v>
      </c>
      <c r="O56" s="70">
        <v>0.9</v>
      </c>
      <c r="P56" s="70">
        <v>0.9</v>
      </c>
      <c r="Q56" s="70">
        <v>0.9</v>
      </c>
      <c r="R56" s="70">
        <v>0.9</v>
      </c>
      <c r="S56" s="70">
        <v>0.9</v>
      </c>
      <c r="T56" s="70">
        <v>0.9</v>
      </c>
      <c r="U56" s="70">
        <v>0.9</v>
      </c>
      <c r="V56" s="70">
        <v>0.9</v>
      </c>
      <c r="W56" s="70">
        <v>0.9</v>
      </c>
      <c r="X56" s="70">
        <v>0.9</v>
      </c>
      <c r="Y56" s="70">
        <v>0.9</v>
      </c>
      <c r="Z56" s="70">
        <v>0.5</v>
      </c>
      <c r="AA56" s="70">
        <v>0.3</v>
      </c>
      <c r="AC56" s="75">
        <f t="shared" si="39"/>
        <v>0.9</v>
      </c>
      <c r="AD56" s="46">
        <f t="shared" si="40"/>
        <v>0.15</v>
      </c>
      <c r="AE56" s="46">
        <f t="shared" si="41"/>
        <v>14.550000000000004</v>
      </c>
      <c r="AF56" s="39">
        <f>SUMPRODUCT(AE56:AE58,Notes!$C$49:$C$51)</f>
        <v>5053.1500000000015</v>
      </c>
      <c r="AG56" s="53"/>
      <c r="AH56" s="54"/>
    </row>
    <row r="57" spans="1:34" hidden="1" x14ac:dyDescent="0.2">
      <c r="A57" s="68"/>
      <c r="B57" s="68"/>
      <c r="C57" s="134" t="s">
        <v>1</v>
      </c>
      <c r="D57" s="70">
        <v>0.2</v>
      </c>
      <c r="E57" s="70">
        <v>0.15</v>
      </c>
      <c r="F57" s="70">
        <v>0.15</v>
      </c>
      <c r="G57" s="70">
        <v>0.15</v>
      </c>
      <c r="H57" s="70">
        <v>0.15</v>
      </c>
      <c r="I57" s="70">
        <v>0.15</v>
      </c>
      <c r="J57" s="70">
        <v>0.3</v>
      </c>
      <c r="K57" s="70">
        <v>0.3</v>
      </c>
      <c r="L57" s="70">
        <v>0.6</v>
      </c>
      <c r="M57" s="70">
        <v>0.6</v>
      </c>
      <c r="N57" s="70">
        <v>0.8</v>
      </c>
      <c r="O57" s="70">
        <v>0.8</v>
      </c>
      <c r="P57" s="70">
        <v>0.8</v>
      </c>
      <c r="Q57" s="70">
        <v>0.8</v>
      </c>
      <c r="R57" s="70">
        <v>0.8</v>
      </c>
      <c r="S57" s="70">
        <v>0.8</v>
      </c>
      <c r="T57" s="70">
        <v>0.8</v>
      </c>
      <c r="U57" s="70">
        <v>0.9</v>
      </c>
      <c r="V57" s="70">
        <v>0.9</v>
      </c>
      <c r="W57" s="70">
        <v>0.9</v>
      </c>
      <c r="X57" s="70">
        <v>0.9</v>
      </c>
      <c r="Y57" s="70">
        <v>0.9</v>
      </c>
      <c r="Z57" s="70">
        <v>0.5</v>
      </c>
      <c r="AA57" s="70">
        <v>0.3</v>
      </c>
      <c r="AC57" s="75">
        <f t="shared" si="39"/>
        <v>0.9</v>
      </c>
      <c r="AD57" s="46">
        <f t="shared" si="40"/>
        <v>0.15</v>
      </c>
      <c r="AE57" s="46">
        <f t="shared" si="41"/>
        <v>13.650000000000002</v>
      </c>
      <c r="AF57" s="46"/>
      <c r="AG57" s="53"/>
      <c r="AH57" s="54"/>
    </row>
    <row r="58" spans="1:34" hidden="1" x14ac:dyDescent="0.2">
      <c r="A58" s="68"/>
      <c r="B58" s="68"/>
      <c r="C58" s="134" t="s">
        <v>2</v>
      </c>
      <c r="D58" s="70">
        <v>0.2</v>
      </c>
      <c r="E58" s="70">
        <v>0.15</v>
      </c>
      <c r="F58" s="70">
        <v>0.15</v>
      </c>
      <c r="G58" s="70">
        <v>0.15</v>
      </c>
      <c r="H58" s="70">
        <v>0.15</v>
      </c>
      <c r="I58" s="70">
        <v>0.15</v>
      </c>
      <c r="J58" s="70">
        <v>0.3</v>
      </c>
      <c r="K58" s="70">
        <v>0.3</v>
      </c>
      <c r="L58" s="70">
        <v>0.5</v>
      </c>
      <c r="M58" s="70">
        <v>0.5</v>
      </c>
      <c r="N58" s="70">
        <v>0.7</v>
      </c>
      <c r="O58" s="70">
        <v>0.7</v>
      </c>
      <c r="P58" s="70">
        <v>0.7</v>
      </c>
      <c r="Q58" s="70">
        <v>0.7</v>
      </c>
      <c r="R58" s="70">
        <v>0.7</v>
      </c>
      <c r="S58" s="70">
        <v>0.7</v>
      </c>
      <c r="T58" s="70">
        <v>0.6</v>
      </c>
      <c r="U58" s="70">
        <v>0.6</v>
      </c>
      <c r="V58" s="70">
        <v>0.6</v>
      </c>
      <c r="W58" s="70">
        <v>0.6</v>
      </c>
      <c r="X58" s="70">
        <v>0.6</v>
      </c>
      <c r="Y58" s="70">
        <v>0.6</v>
      </c>
      <c r="Z58" s="70">
        <v>0.5</v>
      </c>
      <c r="AA58" s="70">
        <v>0.3</v>
      </c>
      <c r="AC58" s="106">
        <f t="shared" si="39"/>
        <v>0.7</v>
      </c>
      <c r="AD58" s="50">
        <f t="shared" si="40"/>
        <v>0.15</v>
      </c>
      <c r="AE58" s="50">
        <f t="shared" si="41"/>
        <v>11.15</v>
      </c>
      <c r="AF58" s="50"/>
      <c r="AG58" s="53"/>
      <c r="AH58" s="54"/>
    </row>
    <row r="59" spans="1:34" hidden="1" x14ac:dyDescent="0.2">
      <c r="A59" s="33" t="s">
        <v>35</v>
      </c>
      <c r="B59" s="33" t="s">
        <v>29</v>
      </c>
      <c r="C59" s="93" t="s">
        <v>0</v>
      </c>
      <c r="D59" s="38">
        <v>0.25</v>
      </c>
      <c r="E59" s="38">
        <v>0.25</v>
      </c>
      <c r="F59" s="38">
        <v>0.25</v>
      </c>
      <c r="G59" s="38">
        <v>1</v>
      </c>
      <c r="H59" s="38">
        <v>1</v>
      </c>
      <c r="I59" s="38">
        <v>1</v>
      </c>
      <c r="J59" s="38">
        <v>0.25</v>
      </c>
      <c r="K59" s="38">
        <v>0.25</v>
      </c>
      <c r="L59" s="38">
        <v>0.25</v>
      </c>
      <c r="M59" s="38">
        <v>0.25</v>
      </c>
      <c r="N59" s="38">
        <v>0.25</v>
      </c>
      <c r="O59" s="38">
        <v>0.25</v>
      </c>
      <c r="P59" s="38">
        <v>0.25</v>
      </c>
      <c r="Q59" s="38">
        <v>0.25</v>
      </c>
      <c r="R59" s="38">
        <v>0.25</v>
      </c>
      <c r="S59" s="38">
        <v>0.25</v>
      </c>
      <c r="T59" s="38">
        <v>0.25</v>
      </c>
      <c r="U59" s="38">
        <v>0.25</v>
      </c>
      <c r="V59" s="38">
        <v>0.25</v>
      </c>
      <c r="W59" s="38">
        <v>0.25</v>
      </c>
      <c r="X59" s="38">
        <v>0.25</v>
      </c>
      <c r="Y59" s="38">
        <v>0.25</v>
      </c>
      <c r="Z59" s="38">
        <v>0.25</v>
      </c>
      <c r="AA59" s="38">
        <v>0.25</v>
      </c>
      <c r="AC59" s="80">
        <f>MAX(D59:AA59)</f>
        <v>1</v>
      </c>
      <c r="AD59" s="47">
        <f>MIN(D59:AA59)</f>
        <v>0.25</v>
      </c>
      <c r="AE59" s="47">
        <f>SUM(D59:AA59)</f>
        <v>8.25</v>
      </c>
      <c r="AF59" s="39">
        <f>SUMPRODUCT(AE59:AE61,Notes!$C$49:$C$51)</f>
        <v>3228.75</v>
      </c>
      <c r="AG59" s="53"/>
      <c r="AH59" s="54"/>
    </row>
    <row r="60" spans="1:34" hidden="1" x14ac:dyDescent="0.2">
      <c r="C60" s="35" t="s">
        <v>1</v>
      </c>
      <c r="D60" s="41">
        <v>0.25</v>
      </c>
      <c r="E60" s="41">
        <v>0.25</v>
      </c>
      <c r="F60" s="41">
        <v>0.25</v>
      </c>
      <c r="G60" s="41">
        <v>1</v>
      </c>
      <c r="H60" s="41">
        <v>1</v>
      </c>
      <c r="I60" s="41">
        <v>1</v>
      </c>
      <c r="J60" s="41">
        <v>1</v>
      </c>
      <c r="K60" s="41">
        <v>1</v>
      </c>
      <c r="L60" s="41">
        <v>0.25</v>
      </c>
      <c r="M60" s="41">
        <v>0.25</v>
      </c>
      <c r="N60" s="41">
        <v>0.25</v>
      </c>
      <c r="O60" s="41">
        <v>0.25</v>
      </c>
      <c r="P60" s="41">
        <v>0.25</v>
      </c>
      <c r="Q60" s="41">
        <v>0.25</v>
      </c>
      <c r="R60" s="41">
        <v>0.25</v>
      </c>
      <c r="S60" s="41">
        <v>0.25</v>
      </c>
      <c r="T60" s="41">
        <v>0.25</v>
      </c>
      <c r="U60" s="41">
        <v>0.25</v>
      </c>
      <c r="V60" s="41">
        <v>0.25</v>
      </c>
      <c r="W60" s="41">
        <v>0.25</v>
      </c>
      <c r="X60" s="41">
        <v>0.25</v>
      </c>
      <c r="Y60" s="41">
        <v>0.25</v>
      </c>
      <c r="Z60" s="41">
        <v>0.25</v>
      </c>
      <c r="AA60" s="41">
        <v>0.25</v>
      </c>
      <c r="AC60" s="80">
        <f>MAX(D60:AA60)</f>
        <v>1</v>
      </c>
      <c r="AD60" s="47">
        <f>MIN(D60:AA60)</f>
        <v>0.25</v>
      </c>
      <c r="AE60" s="47">
        <f>SUM(D60:AA60)</f>
        <v>9.75</v>
      </c>
      <c r="AF60" s="47"/>
      <c r="AG60" s="53"/>
      <c r="AH60" s="54"/>
    </row>
    <row r="61" spans="1:34" hidden="1" x14ac:dyDescent="0.2">
      <c r="C61" s="35" t="s">
        <v>2</v>
      </c>
      <c r="D61" s="41">
        <v>0.25</v>
      </c>
      <c r="E61" s="41">
        <v>0.25</v>
      </c>
      <c r="F61" s="41">
        <v>0.25</v>
      </c>
      <c r="G61" s="41">
        <v>1</v>
      </c>
      <c r="H61" s="41">
        <v>1</v>
      </c>
      <c r="I61" s="41">
        <v>1</v>
      </c>
      <c r="J61" s="41">
        <v>1</v>
      </c>
      <c r="K61" s="41">
        <v>1</v>
      </c>
      <c r="L61" s="41">
        <v>1</v>
      </c>
      <c r="M61" s="41">
        <v>0.25</v>
      </c>
      <c r="N61" s="41">
        <v>0.25</v>
      </c>
      <c r="O61" s="41">
        <v>0.25</v>
      </c>
      <c r="P61" s="41">
        <v>0.25</v>
      </c>
      <c r="Q61" s="41">
        <v>0.25</v>
      </c>
      <c r="R61" s="41">
        <v>0.25</v>
      </c>
      <c r="S61" s="41">
        <v>0.25</v>
      </c>
      <c r="T61" s="41">
        <v>0.25</v>
      </c>
      <c r="U61" s="41">
        <v>0.25</v>
      </c>
      <c r="V61" s="41">
        <v>0.25</v>
      </c>
      <c r="W61" s="41">
        <v>0.25</v>
      </c>
      <c r="X61" s="41">
        <v>0.25</v>
      </c>
      <c r="Y61" s="41">
        <v>0.25</v>
      </c>
      <c r="Z61" s="41">
        <v>0.25</v>
      </c>
      <c r="AA61" s="41">
        <v>0.25</v>
      </c>
      <c r="AC61" s="107">
        <f>MAX(D61:AA61)</f>
        <v>1</v>
      </c>
      <c r="AD61" s="108">
        <f>MIN(D61:AA61)</f>
        <v>0.25</v>
      </c>
      <c r="AE61" s="108">
        <f>SUM(D61:AA61)</f>
        <v>10.5</v>
      </c>
      <c r="AF61" s="108"/>
      <c r="AG61" s="53"/>
      <c r="AH61" s="54"/>
    </row>
    <row r="62" spans="1:34" hidden="1" x14ac:dyDescent="0.2">
      <c r="A62" s="68" t="s">
        <v>25</v>
      </c>
      <c r="B62" s="68" t="s">
        <v>37</v>
      </c>
      <c r="C62" s="134" t="s">
        <v>0</v>
      </c>
      <c r="D62" s="71">
        <v>1</v>
      </c>
      <c r="E62" s="71">
        <v>1</v>
      </c>
      <c r="F62" s="71">
        <v>1</v>
      </c>
      <c r="G62" s="71">
        <v>0</v>
      </c>
      <c r="H62" s="71">
        <v>0</v>
      </c>
      <c r="I62" s="71">
        <v>0</v>
      </c>
      <c r="J62" s="71">
        <v>1</v>
      </c>
      <c r="K62" s="71">
        <v>1</v>
      </c>
      <c r="L62" s="71">
        <v>1</v>
      </c>
      <c r="M62" s="71">
        <v>1</v>
      </c>
      <c r="N62" s="71">
        <v>1</v>
      </c>
      <c r="O62" s="71">
        <v>1</v>
      </c>
      <c r="P62" s="71">
        <v>1</v>
      </c>
      <c r="Q62" s="71">
        <v>1</v>
      </c>
      <c r="R62" s="71">
        <v>1</v>
      </c>
      <c r="S62" s="71">
        <v>1</v>
      </c>
      <c r="T62" s="71">
        <v>1</v>
      </c>
      <c r="U62" s="71">
        <v>1</v>
      </c>
      <c r="V62" s="71">
        <v>1</v>
      </c>
      <c r="W62" s="71">
        <v>1</v>
      </c>
      <c r="X62" s="71">
        <v>1</v>
      </c>
      <c r="Y62" s="71">
        <v>1</v>
      </c>
      <c r="Z62" s="71">
        <v>1</v>
      </c>
      <c r="AA62" s="71">
        <v>1</v>
      </c>
      <c r="AC62" s="76">
        <f t="shared" si="39"/>
        <v>1</v>
      </c>
      <c r="AD62" s="42">
        <f t="shared" si="40"/>
        <v>0</v>
      </c>
      <c r="AE62" s="46">
        <f t="shared" si="41"/>
        <v>21</v>
      </c>
      <c r="AF62" s="39">
        <f>SUMPRODUCT(AE62:AE64,Notes!$C$49:$C$51)</f>
        <v>7375</v>
      </c>
      <c r="AG62" s="57"/>
      <c r="AH62" s="58"/>
    </row>
    <row r="63" spans="1:34" hidden="1" x14ac:dyDescent="0.2">
      <c r="A63" s="68"/>
      <c r="B63" s="68"/>
      <c r="C63" s="134" t="s">
        <v>1</v>
      </c>
      <c r="D63" s="71">
        <v>1</v>
      </c>
      <c r="E63" s="71">
        <v>1</v>
      </c>
      <c r="F63" s="71">
        <v>1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1</v>
      </c>
      <c r="M63" s="71">
        <v>1</v>
      </c>
      <c r="N63" s="71">
        <v>1</v>
      </c>
      <c r="O63" s="71">
        <v>1</v>
      </c>
      <c r="P63" s="71">
        <v>1</v>
      </c>
      <c r="Q63" s="71">
        <v>1</v>
      </c>
      <c r="R63" s="71">
        <v>1</v>
      </c>
      <c r="S63" s="71">
        <v>1</v>
      </c>
      <c r="T63" s="71">
        <v>1</v>
      </c>
      <c r="U63" s="71">
        <v>1</v>
      </c>
      <c r="V63" s="71">
        <v>1</v>
      </c>
      <c r="W63" s="71">
        <v>1</v>
      </c>
      <c r="X63" s="71">
        <v>1</v>
      </c>
      <c r="Y63" s="71">
        <v>1</v>
      </c>
      <c r="Z63" s="71">
        <v>1</v>
      </c>
      <c r="AA63" s="71">
        <v>1</v>
      </c>
      <c r="AC63" s="76">
        <f t="shared" si="39"/>
        <v>1</v>
      </c>
      <c r="AD63" s="42">
        <f t="shared" si="40"/>
        <v>0</v>
      </c>
      <c r="AE63" s="46">
        <f t="shared" si="41"/>
        <v>19</v>
      </c>
      <c r="AF63" s="46"/>
      <c r="AG63" s="57"/>
      <c r="AH63" s="58"/>
    </row>
    <row r="64" spans="1:34" hidden="1" x14ac:dyDescent="0.2">
      <c r="A64" s="68"/>
      <c r="B64" s="68"/>
      <c r="C64" s="134" t="s">
        <v>2</v>
      </c>
      <c r="D64" s="71">
        <v>1</v>
      </c>
      <c r="E64" s="71">
        <v>1</v>
      </c>
      <c r="F64" s="71">
        <v>1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1</v>
      </c>
      <c r="N64" s="71">
        <v>1</v>
      </c>
      <c r="O64" s="71">
        <v>1</v>
      </c>
      <c r="P64" s="71">
        <v>1</v>
      </c>
      <c r="Q64" s="71">
        <v>1</v>
      </c>
      <c r="R64" s="71">
        <v>1</v>
      </c>
      <c r="S64" s="71">
        <v>1</v>
      </c>
      <c r="T64" s="71">
        <v>1</v>
      </c>
      <c r="U64" s="71">
        <v>1</v>
      </c>
      <c r="V64" s="71">
        <v>1</v>
      </c>
      <c r="W64" s="71">
        <v>1</v>
      </c>
      <c r="X64" s="71">
        <v>1</v>
      </c>
      <c r="Y64" s="71">
        <v>1</v>
      </c>
      <c r="Z64" s="71">
        <v>1</v>
      </c>
      <c r="AA64" s="71">
        <v>1</v>
      </c>
      <c r="AC64" s="109">
        <f t="shared" si="39"/>
        <v>1</v>
      </c>
      <c r="AD64" s="86">
        <f t="shared" si="40"/>
        <v>0</v>
      </c>
      <c r="AE64" s="50">
        <f t="shared" si="41"/>
        <v>18</v>
      </c>
      <c r="AF64" s="50"/>
      <c r="AG64" s="57"/>
      <c r="AH64" s="58"/>
    </row>
    <row r="65" spans="1:34" hidden="1" x14ac:dyDescent="0.2">
      <c r="A65" s="32" t="s">
        <v>26</v>
      </c>
      <c r="B65" s="32" t="s">
        <v>36</v>
      </c>
      <c r="C65" s="35" t="s">
        <v>0</v>
      </c>
      <c r="D65" s="42">
        <v>75</v>
      </c>
      <c r="E65" s="42">
        <v>75</v>
      </c>
      <c r="F65" s="42">
        <v>75</v>
      </c>
      <c r="G65" s="42">
        <v>85</v>
      </c>
      <c r="H65" s="42">
        <v>85</v>
      </c>
      <c r="I65" s="42">
        <v>85</v>
      </c>
      <c r="J65" s="42">
        <v>75</v>
      </c>
      <c r="K65" s="42">
        <v>75</v>
      </c>
      <c r="L65" s="42">
        <v>75</v>
      </c>
      <c r="M65" s="42">
        <v>75</v>
      </c>
      <c r="N65" s="42">
        <v>75</v>
      </c>
      <c r="O65" s="42">
        <v>75</v>
      </c>
      <c r="P65" s="42">
        <v>75</v>
      </c>
      <c r="Q65" s="42">
        <v>75</v>
      </c>
      <c r="R65" s="42">
        <v>75</v>
      </c>
      <c r="S65" s="42">
        <v>75</v>
      </c>
      <c r="T65" s="42">
        <v>75</v>
      </c>
      <c r="U65" s="42">
        <v>75</v>
      </c>
      <c r="V65" s="42">
        <v>75</v>
      </c>
      <c r="W65" s="42">
        <v>75</v>
      </c>
      <c r="X65" s="42">
        <v>75</v>
      </c>
      <c r="Y65" s="42">
        <v>75</v>
      </c>
      <c r="Z65" s="42">
        <v>75</v>
      </c>
      <c r="AA65" s="42">
        <v>75</v>
      </c>
      <c r="AC65" s="76">
        <f t="shared" ref="AC65:AC70" si="42">MAX(D65:AA65)</f>
        <v>85</v>
      </c>
      <c r="AD65" s="42">
        <f t="shared" ref="AD65:AD70" si="43">MIN(D65:AA65)</f>
        <v>75</v>
      </c>
      <c r="AE65" s="43">
        <f t="shared" ref="AE65:AE70" si="44">AVERAGE(D65:AA65)</f>
        <v>76.25</v>
      </c>
      <c r="AF65" s="46"/>
      <c r="AG65" s="57"/>
      <c r="AH65" s="58"/>
    </row>
    <row r="66" spans="1:34" hidden="1" x14ac:dyDescent="0.2">
      <c r="C66" s="35" t="s">
        <v>1</v>
      </c>
      <c r="D66" s="42">
        <v>75</v>
      </c>
      <c r="E66" s="42">
        <v>75</v>
      </c>
      <c r="F66" s="42">
        <v>75</v>
      </c>
      <c r="G66" s="42">
        <v>85</v>
      </c>
      <c r="H66" s="42">
        <v>85</v>
      </c>
      <c r="I66" s="42">
        <v>85</v>
      </c>
      <c r="J66" s="42">
        <v>85</v>
      </c>
      <c r="K66" s="42">
        <v>85</v>
      </c>
      <c r="L66" s="42">
        <v>75</v>
      </c>
      <c r="M66" s="42">
        <v>75</v>
      </c>
      <c r="N66" s="42">
        <v>75</v>
      </c>
      <c r="O66" s="42">
        <v>75</v>
      </c>
      <c r="P66" s="42">
        <v>75</v>
      </c>
      <c r="Q66" s="42">
        <v>75</v>
      </c>
      <c r="R66" s="42">
        <v>75</v>
      </c>
      <c r="S66" s="42">
        <v>75</v>
      </c>
      <c r="T66" s="42">
        <v>75</v>
      </c>
      <c r="U66" s="42">
        <v>75</v>
      </c>
      <c r="V66" s="42">
        <v>75</v>
      </c>
      <c r="W66" s="42">
        <v>75</v>
      </c>
      <c r="X66" s="42">
        <v>75</v>
      </c>
      <c r="Y66" s="42">
        <v>75</v>
      </c>
      <c r="Z66" s="42">
        <v>75</v>
      </c>
      <c r="AA66" s="42">
        <v>75</v>
      </c>
      <c r="AC66" s="76">
        <f t="shared" si="42"/>
        <v>85</v>
      </c>
      <c r="AD66" s="42">
        <f t="shared" si="43"/>
        <v>75</v>
      </c>
      <c r="AE66" s="43">
        <f t="shared" si="44"/>
        <v>77.083333333333329</v>
      </c>
      <c r="AF66" s="46"/>
      <c r="AG66" s="57"/>
      <c r="AH66" s="58"/>
    </row>
    <row r="67" spans="1:34" hidden="1" x14ac:dyDescent="0.2">
      <c r="C67" s="35" t="s">
        <v>2</v>
      </c>
      <c r="D67" s="42">
        <v>75</v>
      </c>
      <c r="E67" s="42">
        <v>75</v>
      </c>
      <c r="F67" s="42">
        <v>75</v>
      </c>
      <c r="G67" s="42">
        <v>85</v>
      </c>
      <c r="H67" s="42">
        <v>85</v>
      </c>
      <c r="I67" s="42">
        <v>85</v>
      </c>
      <c r="J67" s="42">
        <v>85</v>
      </c>
      <c r="K67" s="42">
        <v>85</v>
      </c>
      <c r="L67" s="42">
        <v>85</v>
      </c>
      <c r="M67" s="42">
        <v>75</v>
      </c>
      <c r="N67" s="42">
        <v>75</v>
      </c>
      <c r="O67" s="42">
        <v>75</v>
      </c>
      <c r="P67" s="42">
        <v>75</v>
      </c>
      <c r="Q67" s="42">
        <v>75</v>
      </c>
      <c r="R67" s="42">
        <v>75</v>
      </c>
      <c r="S67" s="42">
        <v>75</v>
      </c>
      <c r="T67" s="42">
        <v>75</v>
      </c>
      <c r="U67" s="42">
        <v>75</v>
      </c>
      <c r="V67" s="42">
        <v>75</v>
      </c>
      <c r="W67" s="42">
        <v>75</v>
      </c>
      <c r="X67" s="42">
        <v>75</v>
      </c>
      <c r="Y67" s="42">
        <v>75</v>
      </c>
      <c r="Z67" s="42">
        <v>75</v>
      </c>
      <c r="AA67" s="42">
        <v>75</v>
      </c>
      <c r="AC67" s="109">
        <f t="shared" si="42"/>
        <v>85</v>
      </c>
      <c r="AD67" s="86">
        <f t="shared" si="43"/>
        <v>75</v>
      </c>
      <c r="AE67" s="110">
        <f t="shared" si="44"/>
        <v>77.5</v>
      </c>
      <c r="AF67" s="50"/>
      <c r="AG67" s="57"/>
      <c r="AH67" s="58"/>
    </row>
    <row r="68" spans="1:34" hidden="1" x14ac:dyDescent="0.2">
      <c r="A68" s="68" t="s">
        <v>27</v>
      </c>
      <c r="B68" s="68" t="s">
        <v>36</v>
      </c>
      <c r="C68" s="134" t="s">
        <v>0</v>
      </c>
      <c r="D68" s="72">
        <v>70</v>
      </c>
      <c r="E68" s="72">
        <v>70</v>
      </c>
      <c r="F68" s="72">
        <v>70</v>
      </c>
      <c r="G68" s="72">
        <v>60</v>
      </c>
      <c r="H68" s="72">
        <v>60</v>
      </c>
      <c r="I68" s="72">
        <v>60</v>
      </c>
      <c r="J68" s="72">
        <v>70</v>
      </c>
      <c r="K68" s="72">
        <v>70</v>
      </c>
      <c r="L68" s="72">
        <v>70</v>
      </c>
      <c r="M68" s="72">
        <v>70</v>
      </c>
      <c r="N68" s="72">
        <v>70</v>
      </c>
      <c r="O68" s="72">
        <v>70</v>
      </c>
      <c r="P68" s="72">
        <v>70</v>
      </c>
      <c r="Q68" s="72">
        <v>70</v>
      </c>
      <c r="R68" s="72">
        <v>70</v>
      </c>
      <c r="S68" s="72">
        <v>70</v>
      </c>
      <c r="T68" s="72">
        <v>70</v>
      </c>
      <c r="U68" s="72">
        <v>70</v>
      </c>
      <c r="V68" s="72">
        <v>70</v>
      </c>
      <c r="W68" s="72">
        <v>70</v>
      </c>
      <c r="X68" s="72">
        <v>70</v>
      </c>
      <c r="Y68" s="72">
        <v>70</v>
      </c>
      <c r="Z68" s="72">
        <v>70</v>
      </c>
      <c r="AA68" s="72">
        <v>70</v>
      </c>
      <c r="AC68" s="76">
        <f t="shared" si="42"/>
        <v>70</v>
      </c>
      <c r="AD68" s="42">
        <f t="shared" si="43"/>
        <v>60</v>
      </c>
      <c r="AE68" s="43">
        <f t="shared" si="44"/>
        <v>68.75</v>
      </c>
      <c r="AF68" s="46"/>
      <c r="AG68" s="57"/>
      <c r="AH68" s="58"/>
    </row>
    <row r="69" spans="1:34" hidden="1" x14ac:dyDescent="0.2">
      <c r="A69" s="68"/>
      <c r="B69" s="68"/>
      <c r="C69" s="134" t="s">
        <v>1</v>
      </c>
      <c r="D69" s="72">
        <v>70</v>
      </c>
      <c r="E69" s="72">
        <v>70</v>
      </c>
      <c r="F69" s="72">
        <v>70</v>
      </c>
      <c r="G69" s="72">
        <v>60</v>
      </c>
      <c r="H69" s="72">
        <v>60</v>
      </c>
      <c r="I69" s="72">
        <v>60</v>
      </c>
      <c r="J69" s="72">
        <v>60</v>
      </c>
      <c r="K69" s="72">
        <v>60</v>
      </c>
      <c r="L69" s="72">
        <v>70</v>
      </c>
      <c r="M69" s="72">
        <v>70</v>
      </c>
      <c r="N69" s="72">
        <v>70</v>
      </c>
      <c r="O69" s="72">
        <v>70</v>
      </c>
      <c r="P69" s="72">
        <v>70</v>
      </c>
      <c r="Q69" s="72">
        <v>70</v>
      </c>
      <c r="R69" s="72">
        <v>70</v>
      </c>
      <c r="S69" s="72">
        <v>70</v>
      </c>
      <c r="T69" s="72">
        <v>70</v>
      </c>
      <c r="U69" s="72">
        <v>70</v>
      </c>
      <c r="V69" s="72">
        <v>70</v>
      </c>
      <c r="W69" s="72">
        <v>70</v>
      </c>
      <c r="X69" s="72">
        <v>70</v>
      </c>
      <c r="Y69" s="72">
        <v>70</v>
      </c>
      <c r="Z69" s="72">
        <v>70</v>
      </c>
      <c r="AA69" s="72">
        <v>70</v>
      </c>
      <c r="AC69" s="76">
        <f t="shared" si="42"/>
        <v>70</v>
      </c>
      <c r="AD69" s="42">
        <f t="shared" si="43"/>
        <v>60</v>
      </c>
      <c r="AE69" s="43">
        <f t="shared" si="44"/>
        <v>67.916666666666671</v>
      </c>
      <c r="AF69" s="46"/>
      <c r="AG69" s="57"/>
      <c r="AH69" s="58"/>
    </row>
    <row r="70" spans="1:34" hidden="1" x14ac:dyDescent="0.2">
      <c r="A70" s="68"/>
      <c r="B70" s="68"/>
      <c r="C70" s="134" t="s">
        <v>2</v>
      </c>
      <c r="D70" s="72">
        <v>70</v>
      </c>
      <c r="E70" s="72">
        <v>70</v>
      </c>
      <c r="F70" s="72">
        <v>70</v>
      </c>
      <c r="G70" s="72">
        <v>60</v>
      </c>
      <c r="H70" s="72">
        <v>60</v>
      </c>
      <c r="I70" s="72">
        <v>60</v>
      </c>
      <c r="J70" s="72">
        <v>60</v>
      </c>
      <c r="K70" s="72">
        <v>60</v>
      </c>
      <c r="L70" s="72">
        <v>60</v>
      </c>
      <c r="M70" s="72">
        <v>70</v>
      </c>
      <c r="N70" s="72">
        <v>70</v>
      </c>
      <c r="O70" s="72">
        <v>70</v>
      </c>
      <c r="P70" s="72">
        <v>70</v>
      </c>
      <c r="Q70" s="72">
        <v>70</v>
      </c>
      <c r="R70" s="72">
        <v>70</v>
      </c>
      <c r="S70" s="72">
        <v>70</v>
      </c>
      <c r="T70" s="72">
        <v>70</v>
      </c>
      <c r="U70" s="72">
        <v>70</v>
      </c>
      <c r="V70" s="72">
        <v>70</v>
      </c>
      <c r="W70" s="72">
        <v>70</v>
      </c>
      <c r="X70" s="72">
        <v>70</v>
      </c>
      <c r="Y70" s="72">
        <v>70</v>
      </c>
      <c r="Z70" s="72">
        <v>70</v>
      </c>
      <c r="AA70" s="72">
        <v>70</v>
      </c>
      <c r="AC70" s="109">
        <f t="shared" si="42"/>
        <v>70</v>
      </c>
      <c r="AD70" s="86">
        <f t="shared" si="43"/>
        <v>60</v>
      </c>
      <c r="AE70" s="110">
        <f t="shared" si="44"/>
        <v>67.5</v>
      </c>
      <c r="AF70" s="50"/>
      <c r="AG70" s="57"/>
      <c r="AH70" s="58"/>
    </row>
    <row r="71" spans="1:34" hidden="1" x14ac:dyDescent="0.2">
      <c r="A71" s="32" t="s">
        <v>33</v>
      </c>
      <c r="B71" s="32" t="s">
        <v>29</v>
      </c>
      <c r="C71" s="35" t="s">
        <v>0</v>
      </c>
      <c r="D71" s="41">
        <v>0.2</v>
      </c>
      <c r="E71" s="41">
        <v>0.15</v>
      </c>
      <c r="F71" s="41">
        <v>0.15</v>
      </c>
      <c r="G71" s="41">
        <v>0</v>
      </c>
      <c r="H71" s="41">
        <v>0</v>
      </c>
      <c r="I71" s="41">
        <v>0</v>
      </c>
      <c r="J71" s="41">
        <v>0</v>
      </c>
      <c r="K71" s="41">
        <v>0.6</v>
      </c>
      <c r="L71" s="41">
        <v>0.55000000000000004</v>
      </c>
      <c r="M71" s="41">
        <v>0.45</v>
      </c>
      <c r="N71" s="41">
        <v>0.4</v>
      </c>
      <c r="O71" s="41">
        <v>0.45</v>
      </c>
      <c r="P71" s="41">
        <v>0.4</v>
      </c>
      <c r="Q71" s="41">
        <v>0.35</v>
      </c>
      <c r="R71" s="41">
        <v>0.3</v>
      </c>
      <c r="S71" s="41">
        <v>0.3</v>
      </c>
      <c r="T71" s="41">
        <v>0.3</v>
      </c>
      <c r="U71" s="41">
        <v>0.4</v>
      </c>
      <c r="V71" s="41">
        <v>0.55000000000000004</v>
      </c>
      <c r="W71" s="41">
        <v>0.6</v>
      </c>
      <c r="X71" s="41">
        <v>0.5</v>
      </c>
      <c r="Y71" s="41">
        <v>0.55000000000000004</v>
      </c>
      <c r="Z71" s="41">
        <v>0.45</v>
      </c>
      <c r="AA71" s="41">
        <v>0.25</v>
      </c>
      <c r="AC71" s="75">
        <f t="shared" si="39"/>
        <v>0.6</v>
      </c>
      <c r="AD71" s="46">
        <f t="shared" si="40"/>
        <v>0</v>
      </c>
      <c r="AE71" s="46">
        <f t="shared" si="41"/>
        <v>7.8999999999999995</v>
      </c>
      <c r="AF71" s="39">
        <f>SUMPRODUCT(AE71:AE73,Notes!$C$49:$C$51)</f>
        <v>2750</v>
      </c>
      <c r="AG71" s="53"/>
      <c r="AH71" s="54"/>
    </row>
    <row r="72" spans="1:34" hidden="1" x14ac:dyDescent="0.2">
      <c r="C72" s="35" t="s">
        <v>1</v>
      </c>
      <c r="D72" s="41">
        <v>0.2</v>
      </c>
      <c r="E72" s="41">
        <v>0.15</v>
      </c>
      <c r="F72" s="41">
        <v>0.15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0.5</v>
      </c>
      <c r="N72" s="41">
        <v>0.45</v>
      </c>
      <c r="O72" s="41">
        <v>0.5</v>
      </c>
      <c r="P72" s="41">
        <v>0.5</v>
      </c>
      <c r="Q72" s="41">
        <v>0.45</v>
      </c>
      <c r="R72" s="41">
        <v>0.4</v>
      </c>
      <c r="S72" s="41">
        <v>0.4</v>
      </c>
      <c r="T72" s="41">
        <v>0.35</v>
      </c>
      <c r="U72" s="41">
        <v>0.4</v>
      </c>
      <c r="V72" s="41">
        <v>0.55000000000000004</v>
      </c>
      <c r="W72" s="41">
        <v>0.55000000000000004</v>
      </c>
      <c r="X72" s="41">
        <v>0.5</v>
      </c>
      <c r="Y72" s="41">
        <v>0.55000000000000004</v>
      </c>
      <c r="Z72" s="41">
        <v>0.4</v>
      </c>
      <c r="AA72" s="41">
        <v>0.3</v>
      </c>
      <c r="AC72" s="75">
        <f t="shared" si="39"/>
        <v>0.55000000000000004</v>
      </c>
      <c r="AD72" s="46">
        <f t="shared" si="40"/>
        <v>0</v>
      </c>
      <c r="AE72" s="46">
        <f t="shared" si="41"/>
        <v>7.3</v>
      </c>
      <c r="AF72" s="46"/>
      <c r="AG72" s="53"/>
      <c r="AH72" s="54"/>
    </row>
    <row r="73" spans="1:34" hidden="1" x14ac:dyDescent="0.2">
      <c r="C73" s="35" t="s">
        <v>2</v>
      </c>
      <c r="D73" s="41">
        <v>0.25</v>
      </c>
      <c r="E73" s="41">
        <v>0.2</v>
      </c>
      <c r="F73" s="41">
        <v>0.2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0.5</v>
      </c>
      <c r="O73" s="41">
        <v>0.5</v>
      </c>
      <c r="P73" s="41">
        <v>0.4</v>
      </c>
      <c r="Q73" s="41">
        <v>0.4</v>
      </c>
      <c r="R73" s="41">
        <v>0.3</v>
      </c>
      <c r="S73" s="41">
        <v>0.3</v>
      </c>
      <c r="T73" s="41">
        <v>0.3</v>
      </c>
      <c r="U73" s="41">
        <v>0.4</v>
      </c>
      <c r="V73" s="41">
        <v>0.5</v>
      </c>
      <c r="W73" s="41">
        <v>0.5</v>
      </c>
      <c r="X73" s="41">
        <v>0.4</v>
      </c>
      <c r="Y73" s="41">
        <v>0.5</v>
      </c>
      <c r="Z73" s="41">
        <v>0.4</v>
      </c>
      <c r="AA73" s="41">
        <v>0.2</v>
      </c>
      <c r="AC73" s="106">
        <f t="shared" si="39"/>
        <v>0.5</v>
      </c>
      <c r="AD73" s="50">
        <f t="shared" si="40"/>
        <v>0</v>
      </c>
      <c r="AE73" s="50">
        <f t="shared" si="41"/>
        <v>6.25</v>
      </c>
      <c r="AF73" s="50"/>
      <c r="AG73" s="53"/>
      <c r="AH73" s="54"/>
    </row>
    <row r="74" spans="1:34" hidden="1" x14ac:dyDescent="0.2">
      <c r="A74" s="68" t="s">
        <v>28</v>
      </c>
      <c r="B74" s="68" t="s">
        <v>36</v>
      </c>
      <c r="C74" s="134" t="s">
        <v>0</v>
      </c>
      <c r="D74" s="72">
        <v>135</v>
      </c>
      <c r="E74" s="72">
        <v>135</v>
      </c>
      <c r="F74" s="72">
        <v>135</v>
      </c>
      <c r="G74" s="72">
        <v>135</v>
      </c>
      <c r="H74" s="72">
        <v>135</v>
      </c>
      <c r="I74" s="72">
        <v>135</v>
      </c>
      <c r="J74" s="72">
        <v>135</v>
      </c>
      <c r="K74" s="72">
        <v>135</v>
      </c>
      <c r="L74" s="72">
        <v>135</v>
      </c>
      <c r="M74" s="72">
        <v>135</v>
      </c>
      <c r="N74" s="72">
        <v>135</v>
      </c>
      <c r="O74" s="72">
        <v>135</v>
      </c>
      <c r="P74" s="72">
        <v>135</v>
      </c>
      <c r="Q74" s="72">
        <v>135</v>
      </c>
      <c r="R74" s="72">
        <v>135</v>
      </c>
      <c r="S74" s="72">
        <v>135</v>
      </c>
      <c r="T74" s="72">
        <v>135</v>
      </c>
      <c r="U74" s="72">
        <v>135</v>
      </c>
      <c r="V74" s="72">
        <v>135</v>
      </c>
      <c r="W74" s="72">
        <v>135</v>
      </c>
      <c r="X74" s="72">
        <v>135</v>
      </c>
      <c r="Y74" s="72">
        <v>135</v>
      </c>
      <c r="Z74" s="72">
        <v>135</v>
      </c>
      <c r="AA74" s="72">
        <v>135</v>
      </c>
      <c r="AC74" s="76">
        <f>MAX(D74:AA74)</f>
        <v>135</v>
      </c>
      <c r="AD74" s="42">
        <f>MIN(D74:AA74)</f>
        <v>135</v>
      </c>
      <c r="AE74" s="43">
        <f>AVERAGE(D74:AA74)</f>
        <v>135</v>
      </c>
      <c r="AF74" s="46"/>
      <c r="AG74" s="57"/>
      <c r="AH74" s="58"/>
    </row>
    <row r="75" spans="1:34" hidden="1" x14ac:dyDescent="0.2">
      <c r="A75" s="68"/>
      <c r="B75" s="68"/>
      <c r="C75" s="134" t="s">
        <v>1</v>
      </c>
      <c r="D75" s="72">
        <v>135</v>
      </c>
      <c r="E75" s="72">
        <v>135</v>
      </c>
      <c r="F75" s="72">
        <v>135</v>
      </c>
      <c r="G75" s="72">
        <v>135</v>
      </c>
      <c r="H75" s="72">
        <v>135</v>
      </c>
      <c r="I75" s="72">
        <v>135</v>
      </c>
      <c r="J75" s="72">
        <v>135</v>
      </c>
      <c r="K75" s="72">
        <v>135</v>
      </c>
      <c r="L75" s="72">
        <v>135</v>
      </c>
      <c r="M75" s="72">
        <v>135</v>
      </c>
      <c r="N75" s="72">
        <v>135</v>
      </c>
      <c r="O75" s="72">
        <v>135</v>
      </c>
      <c r="P75" s="72">
        <v>135</v>
      </c>
      <c r="Q75" s="72">
        <v>135</v>
      </c>
      <c r="R75" s="72">
        <v>135</v>
      </c>
      <c r="S75" s="72">
        <v>135</v>
      </c>
      <c r="T75" s="72">
        <v>135</v>
      </c>
      <c r="U75" s="72">
        <v>135</v>
      </c>
      <c r="V75" s="72">
        <v>135</v>
      </c>
      <c r="W75" s="72">
        <v>135</v>
      </c>
      <c r="X75" s="72">
        <v>135</v>
      </c>
      <c r="Y75" s="72">
        <v>135</v>
      </c>
      <c r="Z75" s="72">
        <v>135</v>
      </c>
      <c r="AA75" s="72">
        <v>135</v>
      </c>
      <c r="AC75" s="76">
        <f>MAX(D75:AA75)</f>
        <v>135</v>
      </c>
      <c r="AD75" s="42">
        <f>MIN(D75:AA75)</f>
        <v>135</v>
      </c>
      <c r="AE75" s="43">
        <f>AVERAGE(D75:AA75)</f>
        <v>135</v>
      </c>
      <c r="AF75" s="46"/>
      <c r="AG75" s="57"/>
      <c r="AH75" s="58"/>
    </row>
    <row r="76" spans="1:34" hidden="1" x14ac:dyDescent="0.2">
      <c r="A76" s="68"/>
      <c r="B76" s="68"/>
      <c r="C76" s="134" t="s">
        <v>2</v>
      </c>
      <c r="D76" s="72">
        <v>135</v>
      </c>
      <c r="E76" s="72">
        <v>135</v>
      </c>
      <c r="F76" s="72">
        <v>135</v>
      </c>
      <c r="G76" s="72">
        <v>135</v>
      </c>
      <c r="H76" s="72">
        <v>135</v>
      </c>
      <c r="I76" s="72">
        <v>135</v>
      </c>
      <c r="J76" s="72">
        <v>135</v>
      </c>
      <c r="K76" s="72">
        <v>135</v>
      </c>
      <c r="L76" s="72">
        <v>135</v>
      </c>
      <c r="M76" s="72">
        <v>135</v>
      </c>
      <c r="N76" s="72">
        <v>135</v>
      </c>
      <c r="O76" s="72">
        <v>135</v>
      </c>
      <c r="P76" s="72">
        <v>135</v>
      </c>
      <c r="Q76" s="72">
        <v>135</v>
      </c>
      <c r="R76" s="72">
        <v>135</v>
      </c>
      <c r="S76" s="72">
        <v>135</v>
      </c>
      <c r="T76" s="72">
        <v>135</v>
      </c>
      <c r="U76" s="72">
        <v>135</v>
      </c>
      <c r="V76" s="72">
        <v>135</v>
      </c>
      <c r="W76" s="72">
        <v>135</v>
      </c>
      <c r="X76" s="72">
        <v>135</v>
      </c>
      <c r="Y76" s="72">
        <v>135</v>
      </c>
      <c r="Z76" s="72">
        <v>135</v>
      </c>
      <c r="AA76" s="72">
        <v>135</v>
      </c>
      <c r="AC76" s="109">
        <f>MAX(D76:AA76)</f>
        <v>135</v>
      </c>
      <c r="AD76" s="86">
        <f>MIN(D76:AA76)</f>
        <v>135</v>
      </c>
      <c r="AE76" s="110">
        <f>AVERAGE(D76:AA76)</f>
        <v>135</v>
      </c>
      <c r="AF76" s="50"/>
      <c r="AG76" s="57"/>
      <c r="AH76" s="58"/>
    </row>
    <row r="77" spans="1:34" hidden="1" x14ac:dyDescent="0.2">
      <c r="A77" s="32" t="s">
        <v>40</v>
      </c>
      <c r="B77" s="32" t="s">
        <v>29</v>
      </c>
      <c r="C77" s="35" t="s">
        <v>0</v>
      </c>
      <c r="D77" s="41">
        <v>0.9</v>
      </c>
      <c r="E77" s="41">
        <v>0.9</v>
      </c>
      <c r="F77" s="41">
        <v>0.9</v>
      </c>
      <c r="G77" s="41">
        <v>0.9</v>
      </c>
      <c r="H77" s="41">
        <v>0.9</v>
      </c>
      <c r="I77" s="41">
        <v>0.9</v>
      </c>
      <c r="J77" s="41">
        <v>0.9</v>
      </c>
      <c r="K77" s="41">
        <v>0.9</v>
      </c>
      <c r="L77" s="41">
        <v>0.9</v>
      </c>
      <c r="M77" s="41">
        <v>0.9</v>
      </c>
      <c r="N77" s="41">
        <v>0.9</v>
      </c>
      <c r="O77" s="41">
        <v>0.9</v>
      </c>
      <c r="P77" s="41">
        <v>0.9</v>
      </c>
      <c r="Q77" s="41">
        <v>0.9</v>
      </c>
      <c r="R77" s="41">
        <v>0.9</v>
      </c>
      <c r="S77" s="41">
        <v>0.9</v>
      </c>
      <c r="T77" s="41">
        <v>0.9</v>
      </c>
      <c r="U77" s="41">
        <v>0.9</v>
      </c>
      <c r="V77" s="41">
        <v>0.9</v>
      </c>
      <c r="W77" s="41">
        <v>0.9</v>
      </c>
      <c r="X77" s="41">
        <v>0.9</v>
      </c>
      <c r="Y77" s="41">
        <v>0.9</v>
      </c>
      <c r="Z77" s="41">
        <v>0.9</v>
      </c>
      <c r="AA77" s="41">
        <v>0.9</v>
      </c>
      <c r="AC77" s="75">
        <f t="shared" si="39"/>
        <v>0.9</v>
      </c>
      <c r="AD77" s="46">
        <f t="shared" si="40"/>
        <v>0.9</v>
      </c>
      <c r="AE77" s="46">
        <f t="shared" si="41"/>
        <v>21.599999999999994</v>
      </c>
      <c r="AF77" s="39">
        <f>SUMPRODUCT(AE77:AE79,Notes!$C$49:$C$51)</f>
        <v>7883.9999999999982</v>
      </c>
      <c r="AG77" s="53"/>
      <c r="AH77" s="54"/>
    </row>
    <row r="78" spans="1:34" hidden="1" x14ac:dyDescent="0.2">
      <c r="C78" s="35" t="s">
        <v>1</v>
      </c>
      <c r="D78" s="41">
        <v>0.9</v>
      </c>
      <c r="E78" s="41">
        <v>0.9</v>
      </c>
      <c r="F78" s="41">
        <v>0.9</v>
      </c>
      <c r="G78" s="41">
        <v>0.9</v>
      </c>
      <c r="H78" s="41">
        <v>0.9</v>
      </c>
      <c r="I78" s="41">
        <v>0.9</v>
      </c>
      <c r="J78" s="41">
        <v>0.9</v>
      </c>
      <c r="K78" s="41">
        <v>0.9</v>
      </c>
      <c r="L78" s="41">
        <v>0.9</v>
      </c>
      <c r="M78" s="41">
        <v>0.9</v>
      </c>
      <c r="N78" s="41">
        <v>0.9</v>
      </c>
      <c r="O78" s="41">
        <v>0.9</v>
      </c>
      <c r="P78" s="41">
        <v>0.9</v>
      </c>
      <c r="Q78" s="41">
        <v>0.9</v>
      </c>
      <c r="R78" s="41">
        <v>0.9</v>
      </c>
      <c r="S78" s="41">
        <v>0.9</v>
      </c>
      <c r="T78" s="41">
        <v>0.9</v>
      </c>
      <c r="U78" s="41">
        <v>0.9</v>
      </c>
      <c r="V78" s="41">
        <v>0.9</v>
      </c>
      <c r="W78" s="41">
        <v>0.9</v>
      </c>
      <c r="X78" s="41">
        <v>0.9</v>
      </c>
      <c r="Y78" s="41">
        <v>0.9</v>
      </c>
      <c r="Z78" s="41">
        <v>0.9</v>
      </c>
      <c r="AA78" s="41">
        <v>0.9</v>
      </c>
      <c r="AC78" s="75">
        <f t="shared" si="39"/>
        <v>0.9</v>
      </c>
      <c r="AD78" s="46">
        <f t="shared" si="40"/>
        <v>0.9</v>
      </c>
      <c r="AE78" s="46">
        <f t="shared" si="41"/>
        <v>21.599999999999994</v>
      </c>
      <c r="AF78" s="46"/>
      <c r="AG78" s="53"/>
      <c r="AH78" s="54"/>
    </row>
    <row r="79" spans="1:34" hidden="1" x14ac:dyDescent="0.2">
      <c r="C79" s="35" t="s">
        <v>2</v>
      </c>
      <c r="D79" s="41">
        <v>0.9</v>
      </c>
      <c r="E79" s="41">
        <v>0.9</v>
      </c>
      <c r="F79" s="41">
        <v>0.9</v>
      </c>
      <c r="G79" s="41">
        <v>0.9</v>
      </c>
      <c r="H79" s="41">
        <v>0.9</v>
      </c>
      <c r="I79" s="41">
        <v>0.9</v>
      </c>
      <c r="J79" s="41">
        <v>0.9</v>
      </c>
      <c r="K79" s="41">
        <v>0.9</v>
      </c>
      <c r="L79" s="41">
        <v>0.9</v>
      </c>
      <c r="M79" s="41">
        <v>0.9</v>
      </c>
      <c r="N79" s="41">
        <v>0.9</v>
      </c>
      <c r="O79" s="41">
        <v>0.9</v>
      </c>
      <c r="P79" s="41">
        <v>0.9</v>
      </c>
      <c r="Q79" s="41">
        <v>0.9</v>
      </c>
      <c r="R79" s="41">
        <v>0.9</v>
      </c>
      <c r="S79" s="41">
        <v>0.9</v>
      </c>
      <c r="T79" s="41">
        <v>0.9</v>
      </c>
      <c r="U79" s="41">
        <v>0.9</v>
      </c>
      <c r="V79" s="41">
        <v>0.9</v>
      </c>
      <c r="W79" s="41">
        <v>0.9</v>
      </c>
      <c r="X79" s="41">
        <v>0.9</v>
      </c>
      <c r="Y79" s="41">
        <v>0.9</v>
      </c>
      <c r="Z79" s="41">
        <v>0.9</v>
      </c>
      <c r="AA79" s="41">
        <v>0.9</v>
      </c>
      <c r="AC79" s="106">
        <f t="shared" si="39"/>
        <v>0.9</v>
      </c>
      <c r="AD79" s="50">
        <f t="shared" si="40"/>
        <v>0.9</v>
      </c>
      <c r="AE79" s="50">
        <f t="shared" si="41"/>
        <v>21.599999999999994</v>
      </c>
      <c r="AF79" s="50"/>
      <c r="AG79" s="53"/>
      <c r="AH79" s="54"/>
    </row>
    <row r="80" spans="1:34" hidden="1" x14ac:dyDescent="0.2">
      <c r="A80" s="68" t="s">
        <v>39</v>
      </c>
      <c r="B80" s="68" t="s">
        <v>29</v>
      </c>
      <c r="C80" s="134" t="s">
        <v>0</v>
      </c>
      <c r="D80" s="70">
        <v>0.5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0.5</v>
      </c>
      <c r="L80" s="70">
        <v>0.5</v>
      </c>
      <c r="M80" s="70">
        <v>0.5</v>
      </c>
      <c r="N80" s="70">
        <v>0.9</v>
      </c>
      <c r="O80" s="70">
        <v>0.9</v>
      </c>
      <c r="P80" s="70">
        <v>0.9</v>
      </c>
      <c r="Q80" s="70">
        <v>0.9</v>
      </c>
      <c r="R80" s="70">
        <v>0.75</v>
      </c>
      <c r="S80" s="70">
        <v>0.75</v>
      </c>
      <c r="T80" s="70">
        <v>0.75</v>
      </c>
      <c r="U80" s="70">
        <v>0.9</v>
      </c>
      <c r="V80" s="70">
        <v>0.9</v>
      </c>
      <c r="W80" s="70">
        <v>0.9</v>
      </c>
      <c r="X80" s="70">
        <v>0.9</v>
      </c>
      <c r="Y80" s="70">
        <v>0.75</v>
      </c>
      <c r="Z80" s="70">
        <v>0.5</v>
      </c>
      <c r="AA80" s="70">
        <v>0.5</v>
      </c>
      <c r="AC80" s="75">
        <f t="shared" si="39"/>
        <v>0.9</v>
      </c>
      <c r="AD80" s="46">
        <f t="shared" si="40"/>
        <v>0</v>
      </c>
      <c r="AE80" s="46">
        <f t="shared" si="41"/>
        <v>13.200000000000001</v>
      </c>
      <c r="AF80" s="39">
        <f>SUMPRODUCT(AE80:AE82,Notes!$C$49:$C$51)</f>
        <v>4743</v>
      </c>
      <c r="AG80" s="53"/>
      <c r="AH80" s="54"/>
    </row>
    <row r="81" spans="1:34" hidden="1" x14ac:dyDescent="0.2">
      <c r="A81" s="68"/>
      <c r="B81" s="68"/>
      <c r="C81" s="134" t="s">
        <v>1</v>
      </c>
      <c r="D81" s="70">
        <v>0.5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0.5</v>
      </c>
      <c r="M81" s="70">
        <v>0.5</v>
      </c>
      <c r="N81" s="70">
        <v>0.9</v>
      </c>
      <c r="O81" s="70">
        <v>0.9</v>
      </c>
      <c r="P81" s="70">
        <v>0.9</v>
      </c>
      <c r="Q81" s="70">
        <v>0.9</v>
      </c>
      <c r="R81" s="70">
        <v>0.75</v>
      </c>
      <c r="S81" s="70">
        <v>0.75</v>
      </c>
      <c r="T81" s="70">
        <v>0.75</v>
      </c>
      <c r="U81" s="70">
        <v>0.9</v>
      </c>
      <c r="V81" s="70">
        <v>0.9</v>
      </c>
      <c r="W81" s="70">
        <v>0.9</v>
      </c>
      <c r="X81" s="70">
        <v>0.9</v>
      </c>
      <c r="Y81" s="70">
        <v>0.75</v>
      </c>
      <c r="Z81" s="70">
        <v>0.75</v>
      </c>
      <c r="AA81" s="70">
        <v>0.5</v>
      </c>
      <c r="AC81" s="75">
        <f t="shared" si="39"/>
        <v>0.9</v>
      </c>
      <c r="AD81" s="46">
        <f t="shared" si="40"/>
        <v>0</v>
      </c>
      <c r="AE81" s="46">
        <f t="shared" si="41"/>
        <v>12.950000000000001</v>
      </c>
      <c r="AF81" s="46"/>
      <c r="AG81" s="53"/>
      <c r="AH81" s="54"/>
    </row>
    <row r="82" spans="1:34" hidden="1" x14ac:dyDescent="0.2">
      <c r="A82" s="68"/>
      <c r="B82" s="68"/>
      <c r="C82" s="134" t="s">
        <v>2</v>
      </c>
      <c r="D82" s="70">
        <v>0.5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0.5</v>
      </c>
      <c r="N82" s="70">
        <v>0.9</v>
      </c>
      <c r="O82" s="70">
        <v>0.9</v>
      </c>
      <c r="P82" s="70">
        <v>0.9</v>
      </c>
      <c r="Q82" s="70">
        <v>0.9</v>
      </c>
      <c r="R82" s="70">
        <v>0.75</v>
      </c>
      <c r="S82" s="70">
        <v>0.75</v>
      </c>
      <c r="T82" s="70">
        <v>0.75</v>
      </c>
      <c r="U82" s="70">
        <v>0.9</v>
      </c>
      <c r="V82" s="70">
        <v>0.9</v>
      </c>
      <c r="W82" s="70">
        <v>0.9</v>
      </c>
      <c r="X82" s="70">
        <v>0.9</v>
      </c>
      <c r="Y82" s="70">
        <v>0.75</v>
      </c>
      <c r="Z82" s="70">
        <v>0.5</v>
      </c>
      <c r="AA82" s="70">
        <v>0.5</v>
      </c>
      <c r="AC82" s="106">
        <f t="shared" si="39"/>
        <v>0.9</v>
      </c>
      <c r="AD82" s="50">
        <f t="shared" si="40"/>
        <v>0</v>
      </c>
      <c r="AE82" s="50">
        <f t="shared" si="41"/>
        <v>12.200000000000001</v>
      </c>
      <c r="AF82" s="50"/>
      <c r="AG82" s="53"/>
      <c r="AH82" s="54"/>
    </row>
    <row r="83" spans="1:34" hidden="1" x14ac:dyDescent="0.2">
      <c r="A83" s="32" t="s">
        <v>34</v>
      </c>
      <c r="B83" s="32" t="s">
        <v>29</v>
      </c>
      <c r="C83" s="35" t="s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0.12</v>
      </c>
      <c r="M83" s="41">
        <v>0.22</v>
      </c>
      <c r="N83" s="41">
        <v>0.64</v>
      </c>
      <c r="O83" s="41">
        <v>0.74</v>
      </c>
      <c r="P83" s="41">
        <v>0.68</v>
      </c>
      <c r="Q83" s="41">
        <v>0.68</v>
      </c>
      <c r="R83" s="41">
        <v>0.71</v>
      </c>
      <c r="S83" s="41">
        <v>0.72</v>
      </c>
      <c r="T83" s="41">
        <v>0.72</v>
      </c>
      <c r="U83" s="41">
        <v>0.73</v>
      </c>
      <c r="V83" s="41">
        <v>0.68</v>
      </c>
      <c r="W83" s="41">
        <v>0.68</v>
      </c>
      <c r="X83" s="41">
        <v>0.57999999999999996</v>
      </c>
      <c r="Y83" s="41">
        <v>0.54</v>
      </c>
      <c r="Z83" s="41">
        <v>0</v>
      </c>
      <c r="AA83" s="41">
        <v>0</v>
      </c>
      <c r="AC83" s="75">
        <f>MAX(D83:AA83)</f>
        <v>0.74</v>
      </c>
      <c r="AD83" s="46">
        <f>MIN(D83:AA83)</f>
        <v>0</v>
      </c>
      <c r="AE83" s="46">
        <f>SUM(D83:AA83)</f>
        <v>8.4399999999999977</v>
      </c>
      <c r="AF83" s="39">
        <f>SUMPRODUCT(AE83:AE85,Notes!$C$49:$C$51)</f>
        <v>3080.5999999999995</v>
      </c>
      <c r="AG83" s="53"/>
      <c r="AH83" s="54"/>
    </row>
    <row r="84" spans="1:34" hidden="1" x14ac:dyDescent="0.2">
      <c r="C84" s="35" t="s">
        <v>1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0.12</v>
      </c>
      <c r="M84" s="41">
        <v>0.22</v>
      </c>
      <c r="N84" s="41">
        <v>0.64</v>
      </c>
      <c r="O84" s="41">
        <v>0.74</v>
      </c>
      <c r="P84" s="41">
        <v>0.68</v>
      </c>
      <c r="Q84" s="41">
        <v>0.68</v>
      </c>
      <c r="R84" s="41">
        <v>0.71</v>
      </c>
      <c r="S84" s="41">
        <v>0.72</v>
      </c>
      <c r="T84" s="41">
        <v>0.72</v>
      </c>
      <c r="U84" s="41">
        <v>0.73</v>
      </c>
      <c r="V84" s="41">
        <v>0.68</v>
      </c>
      <c r="W84" s="41">
        <v>0.68</v>
      </c>
      <c r="X84" s="41">
        <v>0.57999999999999996</v>
      </c>
      <c r="Y84" s="41">
        <v>0.54</v>
      </c>
      <c r="Z84" s="41">
        <v>0</v>
      </c>
      <c r="AA84" s="41">
        <v>0</v>
      </c>
      <c r="AC84" s="75">
        <f>MAX(D84:AA84)</f>
        <v>0.74</v>
      </c>
      <c r="AD84" s="46">
        <f>MIN(D84:AA84)</f>
        <v>0</v>
      </c>
      <c r="AE84" s="46">
        <f>SUM(D84:AA84)</f>
        <v>8.4399999999999977</v>
      </c>
      <c r="AF84" s="46"/>
      <c r="AG84" s="53"/>
      <c r="AH84" s="54"/>
    </row>
    <row r="85" spans="1:34" hidden="1" x14ac:dyDescent="0.2">
      <c r="C85" s="35" t="s">
        <v>2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0.12</v>
      </c>
      <c r="M85" s="41">
        <v>0.22</v>
      </c>
      <c r="N85" s="41">
        <v>0.64</v>
      </c>
      <c r="O85" s="41">
        <v>0.74</v>
      </c>
      <c r="P85" s="41">
        <v>0.68</v>
      </c>
      <c r="Q85" s="41">
        <v>0.68</v>
      </c>
      <c r="R85" s="41">
        <v>0.71</v>
      </c>
      <c r="S85" s="41">
        <v>0.72</v>
      </c>
      <c r="T85" s="41">
        <v>0.72</v>
      </c>
      <c r="U85" s="41">
        <v>0.73</v>
      </c>
      <c r="V85" s="41">
        <v>0.68</v>
      </c>
      <c r="W85" s="41">
        <v>0.68</v>
      </c>
      <c r="X85" s="41">
        <v>0.57999999999999996</v>
      </c>
      <c r="Y85" s="41">
        <v>0.54</v>
      </c>
      <c r="Z85" s="41">
        <v>0</v>
      </c>
      <c r="AA85" s="41">
        <v>0</v>
      </c>
      <c r="AC85" s="106">
        <f>MAX(D85:AA85)</f>
        <v>0.74</v>
      </c>
      <c r="AD85" s="50">
        <f>MIN(D85:AA85)</f>
        <v>0</v>
      </c>
      <c r="AE85" s="50">
        <f>SUM(D85:AA85)</f>
        <v>8.4399999999999977</v>
      </c>
      <c r="AF85" s="50"/>
      <c r="AG85" s="53"/>
      <c r="AH85" s="54"/>
    </row>
    <row r="86" spans="1:34" hidden="1" x14ac:dyDescent="0.2">
      <c r="A86" s="68" t="s">
        <v>38</v>
      </c>
      <c r="B86" s="68" t="s">
        <v>29</v>
      </c>
      <c r="C86" s="134" t="s">
        <v>0</v>
      </c>
      <c r="D86" s="70">
        <v>1</v>
      </c>
      <c r="E86" s="70">
        <v>1</v>
      </c>
      <c r="F86" s="70">
        <v>1</v>
      </c>
      <c r="G86" s="70">
        <v>0</v>
      </c>
      <c r="H86" s="70">
        <v>0</v>
      </c>
      <c r="I86" s="70">
        <v>0</v>
      </c>
      <c r="J86" s="70">
        <v>1</v>
      </c>
      <c r="K86" s="70">
        <v>1</v>
      </c>
      <c r="L86" s="70">
        <v>1</v>
      </c>
      <c r="M86" s="70">
        <v>1</v>
      </c>
      <c r="N86" s="70">
        <v>1</v>
      </c>
      <c r="O86" s="70">
        <v>1</v>
      </c>
      <c r="P86" s="70">
        <v>1</v>
      </c>
      <c r="Q86" s="70">
        <v>1</v>
      </c>
      <c r="R86" s="70">
        <v>1</v>
      </c>
      <c r="S86" s="70">
        <v>1</v>
      </c>
      <c r="T86" s="70">
        <v>1</v>
      </c>
      <c r="U86" s="70">
        <v>1</v>
      </c>
      <c r="V86" s="70">
        <v>1</v>
      </c>
      <c r="W86" s="70">
        <v>1</v>
      </c>
      <c r="X86" s="70">
        <v>1</v>
      </c>
      <c r="Y86" s="70">
        <v>1</v>
      </c>
      <c r="Z86" s="70">
        <v>1</v>
      </c>
      <c r="AA86" s="70">
        <v>1</v>
      </c>
      <c r="AC86" s="75">
        <f t="shared" si="39"/>
        <v>1</v>
      </c>
      <c r="AD86" s="46">
        <f t="shared" si="40"/>
        <v>0</v>
      </c>
      <c r="AE86" s="46">
        <f t="shared" ref="AE86:AE88" si="45">SUM(D86:AA86)</f>
        <v>21</v>
      </c>
      <c r="AF86" s="39">
        <f>SUMPRODUCT(AE86:AE88,Notes!$C$49:$C$51)</f>
        <v>7375</v>
      </c>
    </row>
    <row r="87" spans="1:34" hidden="1" x14ac:dyDescent="0.2">
      <c r="A87" s="68"/>
      <c r="B87" s="68"/>
      <c r="C87" s="134" t="s">
        <v>1</v>
      </c>
      <c r="D87" s="70">
        <v>1</v>
      </c>
      <c r="E87" s="70">
        <v>1</v>
      </c>
      <c r="F87" s="70">
        <v>1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1</v>
      </c>
      <c r="M87" s="70">
        <v>1</v>
      </c>
      <c r="N87" s="70">
        <v>1</v>
      </c>
      <c r="O87" s="70">
        <v>1</v>
      </c>
      <c r="P87" s="70">
        <v>1</v>
      </c>
      <c r="Q87" s="70">
        <v>1</v>
      </c>
      <c r="R87" s="70">
        <v>1</v>
      </c>
      <c r="S87" s="70">
        <v>1</v>
      </c>
      <c r="T87" s="70">
        <v>1</v>
      </c>
      <c r="U87" s="70">
        <v>1</v>
      </c>
      <c r="V87" s="70">
        <v>1</v>
      </c>
      <c r="W87" s="70">
        <v>1</v>
      </c>
      <c r="X87" s="70">
        <v>1</v>
      </c>
      <c r="Y87" s="70">
        <v>1</v>
      </c>
      <c r="Z87" s="70">
        <v>1</v>
      </c>
      <c r="AA87" s="70">
        <v>1</v>
      </c>
      <c r="AC87" s="75">
        <f t="shared" si="39"/>
        <v>1</v>
      </c>
      <c r="AD87" s="46">
        <f t="shared" si="40"/>
        <v>0</v>
      </c>
      <c r="AE87" s="46">
        <f t="shared" si="45"/>
        <v>19</v>
      </c>
      <c r="AF87" s="46"/>
    </row>
    <row r="88" spans="1:34" hidden="1" x14ac:dyDescent="0.2">
      <c r="A88" s="68"/>
      <c r="B88" s="68"/>
      <c r="C88" s="134" t="s">
        <v>2</v>
      </c>
      <c r="D88" s="70">
        <v>1</v>
      </c>
      <c r="E88" s="70">
        <v>1</v>
      </c>
      <c r="F88" s="70">
        <v>1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1</v>
      </c>
      <c r="N88" s="70">
        <v>1</v>
      </c>
      <c r="O88" s="70">
        <v>1</v>
      </c>
      <c r="P88" s="70">
        <v>1</v>
      </c>
      <c r="Q88" s="70">
        <v>1</v>
      </c>
      <c r="R88" s="70">
        <v>1</v>
      </c>
      <c r="S88" s="70">
        <v>1</v>
      </c>
      <c r="T88" s="70">
        <v>1</v>
      </c>
      <c r="U88" s="70">
        <v>1</v>
      </c>
      <c r="V88" s="70">
        <v>1</v>
      </c>
      <c r="W88" s="70">
        <v>1</v>
      </c>
      <c r="X88" s="70">
        <v>1</v>
      </c>
      <c r="Y88" s="70">
        <v>1</v>
      </c>
      <c r="Z88" s="70">
        <v>1</v>
      </c>
      <c r="AA88" s="70">
        <v>1</v>
      </c>
      <c r="AC88" s="106">
        <f t="shared" si="39"/>
        <v>1</v>
      </c>
      <c r="AD88" s="50">
        <f t="shared" si="40"/>
        <v>0</v>
      </c>
      <c r="AE88" s="50">
        <f t="shared" si="45"/>
        <v>18</v>
      </c>
      <c r="AF88" s="50"/>
    </row>
    <row r="89" spans="1:34" hidden="1" x14ac:dyDescent="0.2">
      <c r="A89" s="32" t="s">
        <v>106</v>
      </c>
      <c r="B89" s="32" t="s">
        <v>29</v>
      </c>
      <c r="C89" s="35" t="s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1</v>
      </c>
      <c r="K89" s="41">
        <v>1</v>
      </c>
      <c r="L89" s="41">
        <v>1</v>
      </c>
      <c r="M89" s="41">
        <v>1</v>
      </c>
      <c r="N89" s="41">
        <v>1</v>
      </c>
      <c r="O89" s="41">
        <v>1</v>
      </c>
      <c r="P89" s="41">
        <v>1</v>
      </c>
      <c r="Q89" s="41">
        <v>1</v>
      </c>
      <c r="R89" s="41">
        <v>1</v>
      </c>
      <c r="S89" s="41">
        <v>1</v>
      </c>
      <c r="T89" s="41">
        <v>1</v>
      </c>
      <c r="U89" s="41">
        <v>1</v>
      </c>
      <c r="V89" s="41">
        <v>1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C89" s="75">
        <f>MAX(D89:AA89)</f>
        <v>1</v>
      </c>
      <c r="AD89" s="46">
        <f>MIN(D89:AA89)</f>
        <v>0</v>
      </c>
      <c r="AE89" s="46">
        <f>SUM(D89:AA89)</f>
        <v>13</v>
      </c>
      <c r="AF89" s="39">
        <f>SUMPRODUCT(AE89:AE91,Notes!$C$49:$C$51)</f>
        <v>4745</v>
      </c>
      <c r="AG89" s="53"/>
      <c r="AH89" s="54"/>
    </row>
    <row r="90" spans="1:34" hidden="1" x14ac:dyDescent="0.2">
      <c r="C90" s="35" t="s">
        <v>1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1</v>
      </c>
      <c r="K90" s="41">
        <v>1</v>
      </c>
      <c r="L90" s="41">
        <v>1</v>
      </c>
      <c r="M90" s="41">
        <v>1</v>
      </c>
      <c r="N90" s="41">
        <v>1</v>
      </c>
      <c r="O90" s="41">
        <v>1</v>
      </c>
      <c r="P90" s="41">
        <v>1</v>
      </c>
      <c r="Q90" s="41">
        <v>1</v>
      </c>
      <c r="R90" s="41">
        <v>1</v>
      </c>
      <c r="S90" s="41">
        <v>1</v>
      </c>
      <c r="T90" s="41">
        <v>1</v>
      </c>
      <c r="U90" s="41">
        <v>1</v>
      </c>
      <c r="V90" s="41">
        <v>1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C90" s="75">
        <f>MAX(D90:AA90)</f>
        <v>1</v>
      </c>
      <c r="AD90" s="46">
        <f>MIN(D90:AA90)</f>
        <v>0</v>
      </c>
      <c r="AE90" s="46">
        <f>SUM(D90:AA90)</f>
        <v>13</v>
      </c>
      <c r="AF90" s="46"/>
      <c r="AG90" s="53"/>
      <c r="AH90" s="54"/>
    </row>
    <row r="91" spans="1:34" hidden="1" x14ac:dyDescent="0.2">
      <c r="C91" s="35" t="s">
        <v>2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1</v>
      </c>
      <c r="K91" s="41">
        <v>1</v>
      </c>
      <c r="L91" s="41">
        <v>1</v>
      </c>
      <c r="M91" s="41">
        <v>1</v>
      </c>
      <c r="N91" s="41">
        <v>1</v>
      </c>
      <c r="O91" s="41">
        <v>1</v>
      </c>
      <c r="P91" s="41">
        <v>1</v>
      </c>
      <c r="Q91" s="41">
        <v>1</v>
      </c>
      <c r="R91" s="41">
        <v>1</v>
      </c>
      <c r="S91" s="41">
        <v>1</v>
      </c>
      <c r="T91" s="41">
        <v>1</v>
      </c>
      <c r="U91" s="41">
        <v>1</v>
      </c>
      <c r="V91" s="41">
        <v>1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C91" s="106">
        <f>MAX(D91:AA91)</f>
        <v>1</v>
      </c>
      <c r="AD91" s="50">
        <f>MIN(D91:AA91)</f>
        <v>0</v>
      </c>
      <c r="AE91" s="50">
        <f>SUM(D91:AA91)</f>
        <v>13</v>
      </c>
      <c r="AF91" s="50"/>
      <c r="AG91" s="53"/>
      <c r="AH91" s="54"/>
    </row>
    <row r="92" spans="1:34" hidden="1" x14ac:dyDescent="0.2">
      <c r="A92" s="68" t="s">
        <v>107</v>
      </c>
      <c r="B92" s="68" t="s">
        <v>29</v>
      </c>
      <c r="C92" s="134" t="s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0.5</v>
      </c>
      <c r="K92" s="70">
        <v>0.5</v>
      </c>
      <c r="L92" s="70">
        <v>0.5</v>
      </c>
      <c r="M92" s="70">
        <v>1</v>
      </c>
      <c r="N92" s="70">
        <v>0.5</v>
      </c>
      <c r="O92" s="70">
        <v>1</v>
      </c>
      <c r="P92" s="70">
        <v>0.5</v>
      </c>
      <c r="Q92" s="70">
        <v>1</v>
      </c>
      <c r="R92" s="70">
        <v>0.5</v>
      </c>
      <c r="S92" s="70">
        <v>1</v>
      </c>
      <c r="T92" s="70">
        <v>0.5</v>
      </c>
      <c r="U92" s="70">
        <v>1</v>
      </c>
      <c r="V92" s="70">
        <v>0.5</v>
      </c>
      <c r="W92" s="70">
        <v>0</v>
      </c>
      <c r="X92" s="70">
        <v>0</v>
      </c>
      <c r="Y92" s="70">
        <v>0</v>
      </c>
      <c r="Z92" s="70">
        <v>0</v>
      </c>
      <c r="AA92" s="70">
        <v>0</v>
      </c>
      <c r="AC92" s="75">
        <f t="shared" ref="AC92:AC94" si="46">MAX(D92:AA92)</f>
        <v>1</v>
      </c>
      <c r="AD92" s="46">
        <f t="shared" ref="AD92:AD94" si="47">MIN(D92:AA92)</f>
        <v>0</v>
      </c>
      <c r="AE92" s="46">
        <f t="shared" ref="AE92:AE94" si="48">SUM(D92:AA92)</f>
        <v>9</v>
      </c>
      <c r="AF92" s="39">
        <f>SUMPRODUCT(AE92:AE94,Notes!$C$49:$C$51)</f>
        <v>3285</v>
      </c>
      <c r="AG92" s="53"/>
      <c r="AH92" s="54"/>
    </row>
    <row r="93" spans="1:34" hidden="1" x14ac:dyDescent="0.2">
      <c r="A93" s="68"/>
      <c r="B93" s="68"/>
      <c r="C93" s="134" t="s">
        <v>1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0.5</v>
      </c>
      <c r="K93" s="70">
        <v>0.5</v>
      </c>
      <c r="L93" s="70">
        <v>0.5</v>
      </c>
      <c r="M93" s="70">
        <v>1</v>
      </c>
      <c r="N93" s="70">
        <v>0.5</v>
      </c>
      <c r="O93" s="70">
        <v>1</v>
      </c>
      <c r="P93" s="70">
        <v>0.5</v>
      </c>
      <c r="Q93" s="70">
        <v>1</v>
      </c>
      <c r="R93" s="70">
        <v>0.5</v>
      </c>
      <c r="S93" s="70">
        <v>1</v>
      </c>
      <c r="T93" s="70">
        <v>0.5</v>
      </c>
      <c r="U93" s="70">
        <v>1</v>
      </c>
      <c r="V93" s="70">
        <v>0.5</v>
      </c>
      <c r="W93" s="70">
        <v>0</v>
      </c>
      <c r="X93" s="70">
        <v>0</v>
      </c>
      <c r="Y93" s="70">
        <v>0</v>
      </c>
      <c r="Z93" s="70">
        <v>0</v>
      </c>
      <c r="AA93" s="70">
        <v>0</v>
      </c>
      <c r="AC93" s="75">
        <f t="shared" si="46"/>
        <v>1</v>
      </c>
      <c r="AD93" s="46">
        <f t="shared" si="47"/>
        <v>0</v>
      </c>
      <c r="AE93" s="46">
        <f t="shared" si="48"/>
        <v>9</v>
      </c>
      <c r="AF93" s="46"/>
      <c r="AG93" s="53"/>
      <c r="AH93" s="54"/>
    </row>
    <row r="94" spans="1:34" hidden="1" x14ac:dyDescent="0.2">
      <c r="A94" s="68"/>
      <c r="B94" s="68"/>
      <c r="C94" s="134" t="s">
        <v>2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0.5</v>
      </c>
      <c r="K94" s="70">
        <v>0.5</v>
      </c>
      <c r="L94" s="70">
        <v>0.5</v>
      </c>
      <c r="M94" s="70">
        <v>1</v>
      </c>
      <c r="N94" s="70">
        <v>0.5</v>
      </c>
      <c r="O94" s="70">
        <v>1</v>
      </c>
      <c r="P94" s="70">
        <v>0.5</v>
      </c>
      <c r="Q94" s="70">
        <v>1</v>
      </c>
      <c r="R94" s="70">
        <v>0.5</v>
      </c>
      <c r="S94" s="70">
        <v>1</v>
      </c>
      <c r="T94" s="70">
        <v>0.5</v>
      </c>
      <c r="U94" s="70">
        <v>1</v>
      </c>
      <c r="V94" s="70">
        <v>0.5</v>
      </c>
      <c r="W94" s="70">
        <v>0</v>
      </c>
      <c r="X94" s="70">
        <v>0</v>
      </c>
      <c r="Y94" s="70">
        <v>0</v>
      </c>
      <c r="Z94" s="70">
        <v>0</v>
      </c>
      <c r="AA94" s="70">
        <v>0</v>
      </c>
      <c r="AC94" s="106">
        <f t="shared" si="46"/>
        <v>1</v>
      </c>
      <c r="AD94" s="50">
        <f t="shared" si="47"/>
        <v>0</v>
      </c>
      <c r="AE94" s="50">
        <f t="shared" si="48"/>
        <v>9</v>
      </c>
      <c r="AF94" s="50"/>
      <c r="AG94" s="53"/>
      <c r="AH94" s="54"/>
    </row>
    <row r="95" spans="1:34" hidden="1" x14ac:dyDescent="0.2">
      <c r="AC95" s="75"/>
      <c r="AD95" s="46"/>
      <c r="AE95" s="46"/>
      <c r="AF95" s="46"/>
    </row>
    <row r="96" spans="1:34" hidden="1" x14ac:dyDescent="0.2">
      <c r="A96" s="44" t="s">
        <v>134</v>
      </c>
      <c r="B96" s="36"/>
      <c r="C96" s="65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2" t="s">
        <v>87</v>
      </c>
      <c r="AC96" s="106"/>
      <c r="AD96" s="50"/>
      <c r="AE96" s="50"/>
      <c r="AF96" s="50"/>
      <c r="AG96" s="32" t="s">
        <v>113</v>
      </c>
    </row>
    <row r="97" spans="1:33" hidden="1" x14ac:dyDescent="0.2">
      <c r="A97" s="32" t="s">
        <v>81</v>
      </c>
      <c r="B97" s="32" t="s">
        <v>29</v>
      </c>
      <c r="C97" s="35" t="s">
        <v>82</v>
      </c>
      <c r="D97" s="74">
        <v>0.05</v>
      </c>
      <c r="E97" s="74">
        <v>0</v>
      </c>
      <c r="F97" s="74">
        <v>0</v>
      </c>
      <c r="G97" s="74">
        <v>0</v>
      </c>
      <c r="H97" s="74">
        <v>0</v>
      </c>
      <c r="I97" s="74">
        <v>0.05</v>
      </c>
      <c r="J97" s="74">
        <v>0.1</v>
      </c>
      <c r="K97" s="74">
        <v>0.4</v>
      </c>
      <c r="L97" s="74">
        <v>0.4</v>
      </c>
      <c r="M97" s="74">
        <v>0.4</v>
      </c>
      <c r="N97" s="74">
        <v>0.2</v>
      </c>
      <c r="O97" s="74">
        <v>0.5</v>
      </c>
      <c r="P97" s="74">
        <v>0.8</v>
      </c>
      <c r="Q97" s="74">
        <v>0.7</v>
      </c>
      <c r="R97" s="74">
        <v>0.4</v>
      </c>
      <c r="S97" s="74">
        <v>0.2</v>
      </c>
      <c r="T97" s="74">
        <v>0.25</v>
      </c>
      <c r="U97" s="74">
        <v>0.5</v>
      </c>
      <c r="V97" s="74">
        <v>0.8</v>
      </c>
      <c r="W97" s="74">
        <v>0.8</v>
      </c>
      <c r="X97" s="74">
        <v>0.8</v>
      </c>
      <c r="Y97" s="74">
        <v>0.5</v>
      </c>
      <c r="Z97" s="74">
        <v>0.35</v>
      </c>
      <c r="AA97" s="74">
        <v>0.2</v>
      </c>
      <c r="AC97" s="75">
        <f t="shared" ref="AC97:AC102" si="49">MAX(D97:AA97)</f>
        <v>0.8</v>
      </c>
      <c r="AD97" s="46">
        <f t="shared" ref="AD97:AD102" si="50">MIN(D97:AA97)</f>
        <v>0</v>
      </c>
      <c r="AE97" s="46">
        <f t="shared" ref="AE97:AE102" si="51">SUM(D97:AA97)</f>
        <v>8.3999999999999986</v>
      </c>
      <c r="AF97" s="39">
        <f>SUMPRODUCT(AE97:AE99,Notes!$C$49:$C$51)</f>
        <v>2943.4999999999995</v>
      </c>
      <c r="AG97" s="32" t="s">
        <v>130</v>
      </c>
    </row>
    <row r="98" spans="1:33" hidden="1" x14ac:dyDescent="0.2">
      <c r="C98" s="35" t="s">
        <v>1</v>
      </c>
      <c r="D98" s="74">
        <v>0.05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74">
        <v>0.05</v>
      </c>
      <c r="K98" s="74">
        <v>0.5</v>
      </c>
      <c r="L98" s="74">
        <v>0.5</v>
      </c>
      <c r="M98" s="74">
        <v>0.4</v>
      </c>
      <c r="N98" s="74">
        <v>0.2</v>
      </c>
      <c r="O98" s="74">
        <v>0.45</v>
      </c>
      <c r="P98" s="74">
        <v>0.5</v>
      </c>
      <c r="Q98" s="74">
        <v>0.5</v>
      </c>
      <c r="R98" s="74">
        <v>0.35</v>
      </c>
      <c r="S98" s="74">
        <v>0.3</v>
      </c>
      <c r="T98" s="74">
        <v>0.3</v>
      </c>
      <c r="U98" s="74">
        <v>0.3</v>
      </c>
      <c r="V98" s="74">
        <v>0.7</v>
      </c>
      <c r="W98" s="74">
        <v>0.9</v>
      </c>
      <c r="X98" s="74">
        <v>0.7</v>
      </c>
      <c r="Y98" s="74">
        <v>0.65</v>
      </c>
      <c r="Z98" s="74">
        <v>0.55000000000000004</v>
      </c>
      <c r="AA98" s="74">
        <v>0.35</v>
      </c>
      <c r="AC98" s="75">
        <f t="shared" si="49"/>
        <v>0.9</v>
      </c>
      <c r="AD98" s="46">
        <f t="shared" si="50"/>
        <v>0</v>
      </c>
      <c r="AE98" s="46">
        <f t="shared" si="51"/>
        <v>8.25</v>
      </c>
      <c r="AF98" s="46"/>
      <c r="AG98" s="32" t="s">
        <v>131</v>
      </c>
    </row>
    <row r="99" spans="1:33" hidden="1" x14ac:dyDescent="0.2">
      <c r="A99" s="36"/>
      <c r="B99" s="36"/>
      <c r="C99" s="65" t="s">
        <v>2</v>
      </c>
      <c r="D99" s="99">
        <v>0.05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99">
        <v>0.05</v>
      </c>
      <c r="K99" s="99">
        <v>0.5</v>
      </c>
      <c r="L99" s="99">
        <v>0.5</v>
      </c>
      <c r="M99" s="99">
        <v>0.2</v>
      </c>
      <c r="N99" s="99">
        <v>0.2</v>
      </c>
      <c r="O99" s="99">
        <v>0.3</v>
      </c>
      <c r="P99" s="99">
        <v>0.5</v>
      </c>
      <c r="Q99" s="99">
        <v>0.5</v>
      </c>
      <c r="R99" s="99">
        <v>0.3</v>
      </c>
      <c r="S99" s="99">
        <v>0.2</v>
      </c>
      <c r="T99" s="99">
        <v>0.25</v>
      </c>
      <c r="U99" s="99">
        <v>0.35</v>
      </c>
      <c r="V99" s="99">
        <v>0.55000000000000004</v>
      </c>
      <c r="W99" s="99">
        <v>0.65</v>
      </c>
      <c r="X99" s="99">
        <v>0.7</v>
      </c>
      <c r="Y99" s="99">
        <v>0.35</v>
      </c>
      <c r="Z99" s="99">
        <v>0.2</v>
      </c>
      <c r="AA99" s="99">
        <v>0.2</v>
      </c>
      <c r="AC99" s="106">
        <f t="shared" si="49"/>
        <v>0.7</v>
      </c>
      <c r="AD99" s="50">
        <f t="shared" si="50"/>
        <v>0</v>
      </c>
      <c r="AE99" s="50">
        <f t="shared" si="51"/>
        <v>6.5500000000000007</v>
      </c>
      <c r="AF99" s="50"/>
      <c r="AG99" s="32" t="s">
        <v>132</v>
      </c>
    </row>
    <row r="100" spans="1:33" hidden="1" x14ac:dyDescent="0.2">
      <c r="A100" s="32" t="s">
        <v>50</v>
      </c>
      <c r="B100" s="32" t="s">
        <v>29</v>
      </c>
      <c r="C100" s="35" t="s">
        <v>82</v>
      </c>
      <c r="D100" s="74">
        <v>0.15</v>
      </c>
      <c r="E100" s="74">
        <v>0.15</v>
      </c>
      <c r="F100" s="74">
        <v>0.15</v>
      </c>
      <c r="G100" s="74">
        <v>0.15</v>
      </c>
      <c r="H100" s="74">
        <v>0.15</v>
      </c>
      <c r="I100" s="74">
        <v>0.2</v>
      </c>
      <c r="J100" s="74">
        <v>0.4</v>
      </c>
      <c r="K100" s="74">
        <v>0.4</v>
      </c>
      <c r="L100" s="74">
        <v>0.6</v>
      </c>
      <c r="M100" s="74">
        <v>0.6</v>
      </c>
      <c r="N100" s="74">
        <v>0.9</v>
      </c>
      <c r="O100" s="74">
        <v>0.9</v>
      </c>
      <c r="P100" s="74">
        <v>0.9</v>
      </c>
      <c r="Q100" s="74">
        <v>0.9</v>
      </c>
      <c r="R100" s="74">
        <v>0.9</v>
      </c>
      <c r="S100" s="74">
        <v>0.9</v>
      </c>
      <c r="T100" s="74">
        <v>0.9</v>
      </c>
      <c r="U100" s="74">
        <v>0.9</v>
      </c>
      <c r="V100" s="74">
        <v>0.9</v>
      </c>
      <c r="W100" s="74">
        <v>0.9</v>
      </c>
      <c r="X100" s="74">
        <v>0.9</v>
      </c>
      <c r="Y100" s="74">
        <v>0.9</v>
      </c>
      <c r="Z100" s="74">
        <v>0.5</v>
      </c>
      <c r="AA100" s="74">
        <v>0.3</v>
      </c>
      <c r="AC100" s="75">
        <f t="shared" si="49"/>
        <v>0.9</v>
      </c>
      <c r="AD100" s="46">
        <f t="shared" si="50"/>
        <v>0.15</v>
      </c>
      <c r="AE100" s="46">
        <f t="shared" si="51"/>
        <v>14.550000000000004</v>
      </c>
      <c r="AF100" s="39">
        <f>SUMPRODUCT(AE100:AE102,Notes!$C$49:$C$51)</f>
        <v>5053.1500000000015</v>
      </c>
    </row>
    <row r="101" spans="1:33" hidden="1" x14ac:dyDescent="0.2">
      <c r="C101" s="35" t="s">
        <v>1</v>
      </c>
      <c r="D101" s="74">
        <v>0.2</v>
      </c>
      <c r="E101" s="74">
        <v>0.15</v>
      </c>
      <c r="F101" s="74">
        <v>0.15</v>
      </c>
      <c r="G101" s="74">
        <v>0.15</v>
      </c>
      <c r="H101" s="74">
        <v>0.15</v>
      </c>
      <c r="I101" s="74">
        <v>0.15</v>
      </c>
      <c r="J101" s="74">
        <v>0.3</v>
      </c>
      <c r="K101" s="74">
        <v>0.3</v>
      </c>
      <c r="L101" s="74">
        <v>0.6</v>
      </c>
      <c r="M101" s="74">
        <v>0.6</v>
      </c>
      <c r="N101" s="74">
        <v>0.8</v>
      </c>
      <c r="O101" s="74">
        <v>0.8</v>
      </c>
      <c r="P101" s="74">
        <v>0.8</v>
      </c>
      <c r="Q101" s="74">
        <v>0.8</v>
      </c>
      <c r="R101" s="74">
        <v>0.8</v>
      </c>
      <c r="S101" s="74">
        <v>0.8</v>
      </c>
      <c r="T101" s="74">
        <v>0.8</v>
      </c>
      <c r="U101" s="74">
        <v>0.9</v>
      </c>
      <c r="V101" s="74">
        <v>0.9</v>
      </c>
      <c r="W101" s="74">
        <v>0.9</v>
      </c>
      <c r="X101" s="74">
        <v>0.9</v>
      </c>
      <c r="Y101" s="74">
        <v>0.9</v>
      </c>
      <c r="Z101" s="74">
        <v>0.5</v>
      </c>
      <c r="AA101" s="74">
        <v>0.3</v>
      </c>
      <c r="AC101" s="75">
        <f t="shared" si="49"/>
        <v>0.9</v>
      </c>
      <c r="AD101" s="46">
        <f t="shared" si="50"/>
        <v>0.15</v>
      </c>
      <c r="AE101" s="46">
        <f t="shared" si="51"/>
        <v>13.650000000000002</v>
      </c>
      <c r="AF101" s="46"/>
    </row>
    <row r="102" spans="1:33" hidden="1" x14ac:dyDescent="0.2">
      <c r="A102" s="36"/>
      <c r="B102" s="36"/>
      <c r="C102" s="65" t="s">
        <v>2</v>
      </c>
      <c r="D102" s="99">
        <v>0.2</v>
      </c>
      <c r="E102" s="99">
        <v>0.15</v>
      </c>
      <c r="F102" s="99">
        <v>0.15</v>
      </c>
      <c r="G102" s="99">
        <v>0.15</v>
      </c>
      <c r="H102" s="99">
        <v>0.15</v>
      </c>
      <c r="I102" s="99">
        <v>0.15</v>
      </c>
      <c r="J102" s="99">
        <v>0.3</v>
      </c>
      <c r="K102" s="99">
        <v>0.3</v>
      </c>
      <c r="L102" s="99">
        <v>0.5</v>
      </c>
      <c r="M102" s="99">
        <v>0.5</v>
      </c>
      <c r="N102" s="99">
        <v>0.7</v>
      </c>
      <c r="O102" s="99">
        <v>0.7</v>
      </c>
      <c r="P102" s="99">
        <v>0.7</v>
      </c>
      <c r="Q102" s="99">
        <v>0.7</v>
      </c>
      <c r="R102" s="99">
        <v>0.7</v>
      </c>
      <c r="S102" s="99">
        <v>0.7</v>
      </c>
      <c r="T102" s="99">
        <v>0.6</v>
      </c>
      <c r="U102" s="99">
        <v>0.6</v>
      </c>
      <c r="V102" s="99">
        <v>0.6</v>
      </c>
      <c r="W102" s="99">
        <v>0.6</v>
      </c>
      <c r="X102" s="99">
        <v>0.6</v>
      </c>
      <c r="Y102" s="99">
        <v>0.6</v>
      </c>
      <c r="Z102" s="99">
        <v>0.5</v>
      </c>
      <c r="AA102" s="99">
        <v>0.3</v>
      </c>
      <c r="AC102" s="106">
        <f t="shared" si="49"/>
        <v>0.7</v>
      </c>
      <c r="AD102" s="50">
        <f t="shared" si="50"/>
        <v>0.15</v>
      </c>
      <c r="AE102" s="50">
        <f t="shared" si="51"/>
        <v>11.15</v>
      </c>
      <c r="AF102" s="50"/>
    </row>
    <row r="103" spans="1:33" hidden="1" x14ac:dyDescent="0.2">
      <c r="A103" s="32" t="s">
        <v>83</v>
      </c>
      <c r="B103" s="32" t="s">
        <v>29</v>
      </c>
      <c r="C103" s="35" t="s">
        <v>82</v>
      </c>
      <c r="D103" s="74">
        <v>0.03</v>
      </c>
      <c r="E103" s="74">
        <v>0.02</v>
      </c>
      <c r="F103" s="74">
        <v>0.03</v>
      </c>
      <c r="G103" s="74">
        <v>0.02</v>
      </c>
      <c r="H103" s="74">
        <v>0.05</v>
      </c>
      <c r="I103" s="74">
        <v>0.12</v>
      </c>
      <c r="J103" s="74">
        <v>0.13</v>
      </c>
      <c r="K103" s="74">
        <v>0.15</v>
      </c>
      <c r="L103" s="74">
        <v>0.18</v>
      </c>
      <c r="M103" s="74">
        <v>0.21</v>
      </c>
      <c r="N103" s="74">
        <v>0.26</v>
      </c>
      <c r="O103" s="74">
        <v>0.28999999999999998</v>
      </c>
      <c r="P103" s="74">
        <v>0.27</v>
      </c>
      <c r="Q103" s="74">
        <v>0.25</v>
      </c>
      <c r="R103" s="74">
        <v>0.23</v>
      </c>
      <c r="S103" s="74">
        <v>0.23</v>
      </c>
      <c r="T103" s="74">
        <v>0.26</v>
      </c>
      <c r="U103" s="74">
        <v>0.26</v>
      </c>
      <c r="V103" s="74">
        <v>0.24</v>
      </c>
      <c r="W103" s="74">
        <v>0.22</v>
      </c>
      <c r="X103" s="74">
        <v>0.2</v>
      </c>
      <c r="Y103" s="74">
        <v>0.18</v>
      </c>
      <c r="Z103" s="74">
        <v>0.09</v>
      </c>
      <c r="AA103" s="74">
        <v>0.03</v>
      </c>
      <c r="AC103" s="75">
        <f>MAX(D103:AA103)</f>
        <v>0.28999999999999998</v>
      </c>
      <c r="AD103" s="46">
        <f>MIN(D103:AA103)</f>
        <v>0.02</v>
      </c>
      <c r="AE103" s="46">
        <f>SUM(D103:AA103)</f>
        <v>3.9499999999999997</v>
      </c>
      <c r="AF103" s="39">
        <f>SUMPRODUCT(AE103:AE105,Notes!$C$49:$C$51)</f>
        <v>1441.75</v>
      </c>
    </row>
    <row r="104" spans="1:33" hidden="1" x14ac:dyDescent="0.2">
      <c r="C104" s="35" t="s">
        <v>1</v>
      </c>
      <c r="D104" s="74">
        <v>0.03</v>
      </c>
      <c r="E104" s="74">
        <v>0.02</v>
      </c>
      <c r="F104" s="74">
        <v>0.03</v>
      </c>
      <c r="G104" s="74">
        <v>0.02</v>
      </c>
      <c r="H104" s="74">
        <v>0.05</v>
      </c>
      <c r="I104" s="74">
        <v>0.12</v>
      </c>
      <c r="J104" s="74">
        <v>0.13</v>
      </c>
      <c r="K104" s="74">
        <v>0.15</v>
      </c>
      <c r="L104" s="74">
        <v>0.18</v>
      </c>
      <c r="M104" s="74">
        <v>0.21</v>
      </c>
      <c r="N104" s="74">
        <v>0.26</v>
      </c>
      <c r="O104" s="74">
        <v>0.28999999999999998</v>
      </c>
      <c r="P104" s="74">
        <v>0.27</v>
      </c>
      <c r="Q104" s="74">
        <v>0.25</v>
      </c>
      <c r="R104" s="74">
        <v>0.23</v>
      </c>
      <c r="S104" s="74">
        <v>0.23</v>
      </c>
      <c r="T104" s="74">
        <v>0.26</v>
      </c>
      <c r="U104" s="74">
        <v>0.26</v>
      </c>
      <c r="V104" s="74">
        <v>0.24</v>
      </c>
      <c r="W104" s="74">
        <v>0.22</v>
      </c>
      <c r="X104" s="74">
        <v>0.2</v>
      </c>
      <c r="Y104" s="74">
        <v>0.18</v>
      </c>
      <c r="Z104" s="74">
        <v>0.09</v>
      </c>
      <c r="AA104" s="74">
        <v>0.03</v>
      </c>
      <c r="AC104" s="75">
        <f>MAX(D104:AA104)</f>
        <v>0.28999999999999998</v>
      </c>
      <c r="AD104" s="46">
        <f>MIN(D104:AA104)</f>
        <v>0.02</v>
      </c>
      <c r="AE104" s="46">
        <f>SUM(D104:AA104)</f>
        <v>3.9499999999999997</v>
      </c>
      <c r="AF104" s="46"/>
    </row>
    <row r="105" spans="1:33" hidden="1" x14ac:dyDescent="0.2">
      <c r="A105" s="36"/>
      <c r="B105" s="36"/>
      <c r="C105" s="65" t="s">
        <v>2</v>
      </c>
      <c r="D105" s="99">
        <v>0.03</v>
      </c>
      <c r="E105" s="99">
        <v>0.02</v>
      </c>
      <c r="F105" s="99">
        <v>0.03</v>
      </c>
      <c r="G105" s="99">
        <v>0.02</v>
      </c>
      <c r="H105" s="99">
        <v>0.05</v>
      </c>
      <c r="I105" s="99">
        <v>0.12</v>
      </c>
      <c r="J105" s="99">
        <v>0.13</v>
      </c>
      <c r="K105" s="99">
        <v>0.15</v>
      </c>
      <c r="L105" s="99">
        <v>0.18</v>
      </c>
      <c r="M105" s="99">
        <v>0.21</v>
      </c>
      <c r="N105" s="99">
        <v>0.26</v>
      </c>
      <c r="O105" s="99">
        <v>0.28999999999999998</v>
      </c>
      <c r="P105" s="99">
        <v>0.27</v>
      </c>
      <c r="Q105" s="99">
        <v>0.25</v>
      </c>
      <c r="R105" s="99">
        <v>0.23</v>
      </c>
      <c r="S105" s="99">
        <v>0.23</v>
      </c>
      <c r="T105" s="99">
        <v>0.26</v>
      </c>
      <c r="U105" s="99">
        <v>0.26</v>
      </c>
      <c r="V105" s="99">
        <v>0.24</v>
      </c>
      <c r="W105" s="99">
        <v>0.22</v>
      </c>
      <c r="X105" s="99">
        <v>0.2</v>
      </c>
      <c r="Y105" s="99">
        <v>0.18</v>
      </c>
      <c r="Z105" s="99">
        <v>0.09</v>
      </c>
      <c r="AA105" s="99">
        <v>0.03</v>
      </c>
      <c r="AC105" s="106">
        <f>MAX(D105:AA105)</f>
        <v>0.28999999999999998</v>
      </c>
      <c r="AD105" s="50">
        <f>MIN(D105:AA105)</f>
        <v>0.02</v>
      </c>
      <c r="AE105" s="50">
        <f>SUM(D105:AA105)</f>
        <v>3.9499999999999997</v>
      </c>
      <c r="AF105" s="50"/>
    </row>
    <row r="106" spans="1:33" hidden="1" x14ac:dyDescent="0.2">
      <c r="A106" s="32" t="s">
        <v>35</v>
      </c>
      <c r="B106" s="32" t="s">
        <v>29</v>
      </c>
      <c r="C106" s="35" t="s">
        <v>82</v>
      </c>
      <c r="D106" s="74">
        <v>0.25</v>
      </c>
      <c r="E106" s="74">
        <v>1</v>
      </c>
      <c r="F106" s="74">
        <v>1</v>
      </c>
      <c r="G106" s="74">
        <v>1</v>
      </c>
      <c r="H106" s="74">
        <v>1</v>
      </c>
      <c r="I106" s="74">
        <v>0.25</v>
      </c>
      <c r="J106" s="74">
        <v>0.25</v>
      </c>
      <c r="K106" s="74">
        <v>0.25</v>
      </c>
      <c r="L106" s="74">
        <v>0.25</v>
      </c>
      <c r="M106" s="74">
        <v>0.25</v>
      </c>
      <c r="N106" s="74">
        <v>0.25</v>
      </c>
      <c r="O106" s="74">
        <v>0.25</v>
      </c>
      <c r="P106" s="74">
        <v>0.25</v>
      </c>
      <c r="Q106" s="74">
        <v>0.25</v>
      </c>
      <c r="R106" s="74">
        <v>0.25</v>
      </c>
      <c r="S106" s="74">
        <v>0.25</v>
      </c>
      <c r="T106" s="74">
        <v>0.25</v>
      </c>
      <c r="U106" s="74">
        <v>0.25</v>
      </c>
      <c r="V106" s="74">
        <v>0.25</v>
      </c>
      <c r="W106" s="74">
        <v>0.25</v>
      </c>
      <c r="X106" s="74">
        <v>0.25</v>
      </c>
      <c r="Y106" s="74">
        <v>0.25</v>
      </c>
      <c r="Z106" s="74">
        <v>0.25</v>
      </c>
      <c r="AA106" s="74">
        <v>0.25</v>
      </c>
      <c r="AC106" s="75">
        <f t="shared" ref="AC106:AC108" si="52">MAX(D106:AA106)</f>
        <v>1</v>
      </c>
      <c r="AD106" s="46">
        <f t="shared" ref="AD106:AD108" si="53">MIN(D106:AA106)</f>
        <v>0.25</v>
      </c>
      <c r="AE106" s="46">
        <f t="shared" ref="AE106:AE108" si="54">SUM(D106:AA106)</f>
        <v>9</v>
      </c>
      <c r="AF106" s="39">
        <f>SUMPRODUCT(AE106:AE108,Notes!$C$49:$C$51)</f>
        <v>3285</v>
      </c>
    </row>
    <row r="107" spans="1:33" hidden="1" x14ac:dyDescent="0.2">
      <c r="C107" s="35" t="s">
        <v>1</v>
      </c>
      <c r="D107" s="74">
        <v>0.25</v>
      </c>
      <c r="E107" s="74">
        <v>1</v>
      </c>
      <c r="F107" s="74">
        <v>1</v>
      </c>
      <c r="G107" s="74">
        <v>1</v>
      </c>
      <c r="H107" s="74">
        <v>1</v>
      </c>
      <c r="I107" s="74">
        <v>0.25</v>
      </c>
      <c r="J107" s="74">
        <v>0.25</v>
      </c>
      <c r="K107" s="74">
        <v>0.25</v>
      </c>
      <c r="L107" s="74">
        <v>0.25</v>
      </c>
      <c r="M107" s="74">
        <v>0.25</v>
      </c>
      <c r="N107" s="74">
        <v>0.25</v>
      </c>
      <c r="O107" s="74">
        <v>0.25</v>
      </c>
      <c r="P107" s="74">
        <v>0.25</v>
      </c>
      <c r="Q107" s="74">
        <v>0.25</v>
      </c>
      <c r="R107" s="74">
        <v>0.25</v>
      </c>
      <c r="S107" s="74">
        <v>0.25</v>
      </c>
      <c r="T107" s="74">
        <v>0.25</v>
      </c>
      <c r="U107" s="74">
        <v>0.25</v>
      </c>
      <c r="V107" s="74">
        <v>0.25</v>
      </c>
      <c r="W107" s="74">
        <v>0.25</v>
      </c>
      <c r="X107" s="74">
        <v>0.25</v>
      </c>
      <c r="Y107" s="74">
        <v>0.25</v>
      </c>
      <c r="Z107" s="74">
        <v>0.25</v>
      </c>
      <c r="AA107" s="74">
        <v>0.25</v>
      </c>
      <c r="AC107" s="75">
        <f t="shared" si="52"/>
        <v>1</v>
      </c>
      <c r="AD107" s="46">
        <f t="shared" si="53"/>
        <v>0.25</v>
      </c>
      <c r="AE107" s="46">
        <f t="shared" si="54"/>
        <v>9</v>
      </c>
      <c r="AF107" s="46"/>
    </row>
    <row r="108" spans="1:33" hidden="1" x14ac:dyDescent="0.2">
      <c r="A108" s="36"/>
      <c r="B108" s="36"/>
      <c r="C108" s="65" t="s">
        <v>2</v>
      </c>
      <c r="D108" s="99">
        <v>0.25</v>
      </c>
      <c r="E108" s="99">
        <v>1</v>
      </c>
      <c r="F108" s="99">
        <v>1</v>
      </c>
      <c r="G108" s="99">
        <v>1</v>
      </c>
      <c r="H108" s="99">
        <v>1</v>
      </c>
      <c r="I108" s="99">
        <v>0.25</v>
      </c>
      <c r="J108" s="99">
        <v>0.25</v>
      </c>
      <c r="K108" s="99">
        <v>0.25</v>
      </c>
      <c r="L108" s="99">
        <v>0.25</v>
      </c>
      <c r="M108" s="99">
        <v>0.25</v>
      </c>
      <c r="N108" s="99">
        <v>0.25</v>
      </c>
      <c r="O108" s="99">
        <v>0.25</v>
      </c>
      <c r="P108" s="99">
        <v>0.25</v>
      </c>
      <c r="Q108" s="99">
        <v>0.25</v>
      </c>
      <c r="R108" s="99">
        <v>0.25</v>
      </c>
      <c r="S108" s="99">
        <v>0.25</v>
      </c>
      <c r="T108" s="99">
        <v>0.25</v>
      </c>
      <c r="U108" s="99">
        <v>0.25</v>
      </c>
      <c r="V108" s="99">
        <v>0.25</v>
      </c>
      <c r="W108" s="99">
        <v>0.25</v>
      </c>
      <c r="X108" s="99">
        <v>0.25</v>
      </c>
      <c r="Y108" s="99">
        <v>0.25</v>
      </c>
      <c r="Z108" s="99">
        <v>0.25</v>
      </c>
      <c r="AA108" s="99">
        <v>0.25</v>
      </c>
      <c r="AC108" s="106">
        <f t="shared" si="52"/>
        <v>1</v>
      </c>
      <c r="AD108" s="50">
        <f t="shared" si="53"/>
        <v>0.25</v>
      </c>
      <c r="AE108" s="50">
        <f t="shared" si="54"/>
        <v>9</v>
      </c>
      <c r="AF108" s="50"/>
    </row>
    <row r="109" spans="1:33" hidden="1" x14ac:dyDescent="0.2">
      <c r="A109" s="32" t="s">
        <v>133</v>
      </c>
      <c r="B109" s="32" t="s">
        <v>36</v>
      </c>
      <c r="C109" s="35" t="s">
        <v>82</v>
      </c>
      <c r="D109" s="32">
        <v>86</v>
      </c>
      <c r="E109" s="32">
        <v>86</v>
      </c>
      <c r="F109" s="32">
        <v>86</v>
      </c>
      <c r="G109" s="32">
        <v>86</v>
      </c>
      <c r="H109" s="32">
        <v>86</v>
      </c>
      <c r="I109" s="32">
        <v>80</v>
      </c>
      <c r="J109" s="32">
        <v>75</v>
      </c>
      <c r="K109" s="32">
        <v>75</v>
      </c>
      <c r="L109" s="32">
        <v>75</v>
      </c>
      <c r="M109" s="32">
        <v>75</v>
      </c>
      <c r="N109" s="32">
        <v>75</v>
      </c>
      <c r="O109" s="32">
        <v>75</v>
      </c>
      <c r="P109" s="32">
        <v>75</v>
      </c>
      <c r="Q109" s="32">
        <v>75</v>
      </c>
      <c r="R109" s="32">
        <v>75</v>
      </c>
      <c r="S109" s="32">
        <v>75</v>
      </c>
      <c r="T109" s="32">
        <v>75</v>
      </c>
      <c r="U109" s="32">
        <v>75</v>
      </c>
      <c r="V109" s="32">
        <v>75</v>
      </c>
      <c r="W109" s="32">
        <v>75</v>
      </c>
      <c r="X109" s="32">
        <v>75</v>
      </c>
      <c r="Y109" s="32">
        <v>75</v>
      </c>
      <c r="Z109" s="32">
        <v>75</v>
      </c>
      <c r="AA109" s="32">
        <v>75</v>
      </c>
      <c r="AC109" s="76">
        <f t="shared" ref="AC109:AC114" si="55">MAX(D109:AA109)</f>
        <v>86</v>
      </c>
      <c r="AD109" s="42">
        <f t="shared" ref="AD109:AD114" si="56">MIN(D109:AA109)</f>
        <v>75</v>
      </c>
      <c r="AE109" s="43">
        <f t="shared" ref="AE109:AE114" si="57">AVERAGE(D109:AA109)</f>
        <v>77.5</v>
      </c>
    </row>
    <row r="110" spans="1:33" hidden="1" x14ac:dyDescent="0.2">
      <c r="C110" s="35" t="s">
        <v>1</v>
      </c>
      <c r="D110" s="32">
        <v>86</v>
      </c>
      <c r="E110" s="32">
        <v>86</v>
      </c>
      <c r="F110" s="32">
        <v>86</v>
      </c>
      <c r="G110" s="32">
        <v>86</v>
      </c>
      <c r="H110" s="32">
        <v>86</v>
      </c>
      <c r="I110" s="32">
        <v>80</v>
      </c>
      <c r="J110" s="32">
        <v>75</v>
      </c>
      <c r="K110" s="32">
        <v>75</v>
      </c>
      <c r="L110" s="32">
        <v>75</v>
      </c>
      <c r="M110" s="32">
        <v>75</v>
      </c>
      <c r="N110" s="32">
        <v>75</v>
      </c>
      <c r="O110" s="32">
        <v>75</v>
      </c>
      <c r="P110" s="32">
        <v>75</v>
      </c>
      <c r="Q110" s="32">
        <v>75</v>
      </c>
      <c r="R110" s="32">
        <v>75</v>
      </c>
      <c r="S110" s="32">
        <v>75</v>
      </c>
      <c r="T110" s="32">
        <v>75</v>
      </c>
      <c r="U110" s="32">
        <v>75</v>
      </c>
      <c r="V110" s="32">
        <v>75</v>
      </c>
      <c r="W110" s="32">
        <v>75</v>
      </c>
      <c r="X110" s="32">
        <v>75</v>
      </c>
      <c r="Y110" s="32">
        <v>75</v>
      </c>
      <c r="Z110" s="32">
        <v>75</v>
      </c>
      <c r="AA110" s="32">
        <v>75</v>
      </c>
      <c r="AC110" s="76">
        <f t="shared" si="55"/>
        <v>86</v>
      </c>
      <c r="AD110" s="42">
        <f t="shared" si="56"/>
        <v>75</v>
      </c>
      <c r="AE110" s="43">
        <f t="shared" si="57"/>
        <v>77.5</v>
      </c>
    </row>
    <row r="111" spans="1:33" hidden="1" x14ac:dyDescent="0.2">
      <c r="A111" s="36"/>
      <c r="B111" s="36"/>
      <c r="C111" s="65" t="s">
        <v>2</v>
      </c>
      <c r="D111" s="36">
        <v>86</v>
      </c>
      <c r="E111" s="36">
        <v>86</v>
      </c>
      <c r="F111" s="36">
        <v>86</v>
      </c>
      <c r="G111" s="36">
        <v>86</v>
      </c>
      <c r="H111" s="36">
        <v>86</v>
      </c>
      <c r="I111" s="36">
        <v>80</v>
      </c>
      <c r="J111" s="36">
        <v>75</v>
      </c>
      <c r="K111" s="36">
        <v>75</v>
      </c>
      <c r="L111" s="36">
        <v>75</v>
      </c>
      <c r="M111" s="36">
        <v>75</v>
      </c>
      <c r="N111" s="36">
        <v>75</v>
      </c>
      <c r="O111" s="36">
        <v>75</v>
      </c>
      <c r="P111" s="36">
        <v>75</v>
      </c>
      <c r="Q111" s="36">
        <v>75</v>
      </c>
      <c r="R111" s="36">
        <v>75</v>
      </c>
      <c r="S111" s="36">
        <v>75</v>
      </c>
      <c r="T111" s="36">
        <v>75</v>
      </c>
      <c r="U111" s="36">
        <v>75</v>
      </c>
      <c r="V111" s="36">
        <v>75</v>
      </c>
      <c r="W111" s="36">
        <v>75</v>
      </c>
      <c r="X111" s="36">
        <v>75</v>
      </c>
      <c r="Y111" s="36">
        <v>75</v>
      </c>
      <c r="Z111" s="36">
        <v>75</v>
      </c>
      <c r="AA111" s="36">
        <v>75</v>
      </c>
      <c r="AC111" s="109">
        <f t="shared" si="55"/>
        <v>86</v>
      </c>
      <c r="AD111" s="86">
        <f t="shared" si="56"/>
        <v>75</v>
      </c>
      <c r="AE111" s="110">
        <f t="shared" si="57"/>
        <v>77.5</v>
      </c>
      <c r="AF111" s="37"/>
    </row>
    <row r="112" spans="1:33" hidden="1" x14ac:dyDescent="0.2">
      <c r="A112" s="32" t="s">
        <v>85</v>
      </c>
      <c r="B112" s="32" t="s">
        <v>36</v>
      </c>
      <c r="C112" s="35" t="s">
        <v>82</v>
      </c>
      <c r="D112" s="32">
        <v>60</v>
      </c>
      <c r="E112" s="32">
        <v>60</v>
      </c>
      <c r="F112" s="32">
        <v>60</v>
      </c>
      <c r="G112" s="32">
        <v>60</v>
      </c>
      <c r="H112" s="32">
        <v>60</v>
      </c>
      <c r="I112" s="32">
        <v>65</v>
      </c>
      <c r="J112" s="32">
        <v>70</v>
      </c>
      <c r="K112" s="32">
        <v>70</v>
      </c>
      <c r="L112" s="32">
        <v>70</v>
      </c>
      <c r="M112" s="32">
        <v>70</v>
      </c>
      <c r="N112" s="32">
        <v>70</v>
      </c>
      <c r="O112" s="32">
        <v>70</v>
      </c>
      <c r="P112" s="32">
        <v>70</v>
      </c>
      <c r="Q112" s="32">
        <v>70</v>
      </c>
      <c r="R112" s="32">
        <v>70</v>
      </c>
      <c r="S112" s="32">
        <v>70</v>
      </c>
      <c r="T112" s="32">
        <v>70</v>
      </c>
      <c r="U112" s="32">
        <v>70</v>
      </c>
      <c r="V112" s="32">
        <v>70</v>
      </c>
      <c r="W112" s="32">
        <v>70</v>
      </c>
      <c r="X112" s="32">
        <v>70</v>
      </c>
      <c r="Y112" s="32">
        <v>70</v>
      </c>
      <c r="Z112" s="32">
        <v>70</v>
      </c>
      <c r="AA112" s="32">
        <v>70</v>
      </c>
      <c r="AC112" s="76">
        <f t="shared" si="55"/>
        <v>70</v>
      </c>
      <c r="AD112" s="42">
        <f t="shared" si="56"/>
        <v>60</v>
      </c>
      <c r="AE112" s="43">
        <f t="shared" si="57"/>
        <v>67.708333333333329</v>
      </c>
    </row>
    <row r="113" spans="1:32" hidden="1" x14ac:dyDescent="0.2">
      <c r="C113" s="35" t="s">
        <v>1</v>
      </c>
      <c r="D113" s="32">
        <v>60</v>
      </c>
      <c r="E113" s="32">
        <v>60</v>
      </c>
      <c r="F113" s="32">
        <v>60</v>
      </c>
      <c r="G113" s="32">
        <v>60</v>
      </c>
      <c r="H113" s="32">
        <v>60</v>
      </c>
      <c r="I113" s="32">
        <v>65</v>
      </c>
      <c r="J113" s="32">
        <v>70</v>
      </c>
      <c r="K113" s="32">
        <v>70</v>
      </c>
      <c r="L113" s="32">
        <v>70</v>
      </c>
      <c r="M113" s="32">
        <v>70</v>
      </c>
      <c r="N113" s="32">
        <v>70</v>
      </c>
      <c r="O113" s="32">
        <v>70</v>
      </c>
      <c r="P113" s="32">
        <v>70</v>
      </c>
      <c r="Q113" s="32">
        <v>70</v>
      </c>
      <c r="R113" s="32">
        <v>70</v>
      </c>
      <c r="S113" s="32">
        <v>70</v>
      </c>
      <c r="T113" s="32">
        <v>70</v>
      </c>
      <c r="U113" s="32">
        <v>70</v>
      </c>
      <c r="V113" s="32">
        <v>70</v>
      </c>
      <c r="W113" s="32">
        <v>70</v>
      </c>
      <c r="X113" s="32">
        <v>70</v>
      </c>
      <c r="Y113" s="32">
        <v>70</v>
      </c>
      <c r="Z113" s="32">
        <v>70</v>
      </c>
      <c r="AA113" s="32">
        <v>70</v>
      </c>
      <c r="AC113" s="76">
        <f t="shared" si="55"/>
        <v>70</v>
      </c>
      <c r="AD113" s="42">
        <f t="shared" si="56"/>
        <v>60</v>
      </c>
      <c r="AE113" s="43">
        <f t="shared" si="57"/>
        <v>67.708333333333329</v>
      </c>
    </row>
    <row r="114" spans="1:32" hidden="1" x14ac:dyDescent="0.2">
      <c r="A114" s="36"/>
      <c r="B114" s="36"/>
      <c r="C114" s="65" t="s">
        <v>2</v>
      </c>
      <c r="D114" s="36">
        <v>60</v>
      </c>
      <c r="E114" s="36">
        <v>60</v>
      </c>
      <c r="F114" s="36">
        <v>60</v>
      </c>
      <c r="G114" s="36">
        <v>60</v>
      </c>
      <c r="H114" s="36">
        <v>60</v>
      </c>
      <c r="I114" s="36">
        <v>65</v>
      </c>
      <c r="J114" s="36">
        <v>70</v>
      </c>
      <c r="K114" s="36">
        <v>70</v>
      </c>
      <c r="L114" s="36">
        <v>70</v>
      </c>
      <c r="M114" s="36">
        <v>70</v>
      </c>
      <c r="N114" s="36">
        <v>70</v>
      </c>
      <c r="O114" s="36">
        <v>70</v>
      </c>
      <c r="P114" s="36">
        <v>70</v>
      </c>
      <c r="Q114" s="36">
        <v>70</v>
      </c>
      <c r="R114" s="36">
        <v>70</v>
      </c>
      <c r="S114" s="36">
        <v>70</v>
      </c>
      <c r="T114" s="36">
        <v>70</v>
      </c>
      <c r="U114" s="36">
        <v>70</v>
      </c>
      <c r="V114" s="36">
        <v>70</v>
      </c>
      <c r="W114" s="36">
        <v>70</v>
      </c>
      <c r="X114" s="36">
        <v>70</v>
      </c>
      <c r="Y114" s="36">
        <v>70</v>
      </c>
      <c r="Z114" s="36">
        <v>70</v>
      </c>
      <c r="AA114" s="36">
        <v>70</v>
      </c>
      <c r="AC114" s="109">
        <f t="shared" si="55"/>
        <v>70</v>
      </c>
      <c r="AD114" s="86">
        <f t="shared" si="56"/>
        <v>60</v>
      </c>
      <c r="AE114" s="110">
        <f t="shared" si="57"/>
        <v>67.708333333333329</v>
      </c>
      <c r="AF114" s="37"/>
    </row>
    <row r="115" spans="1:32" hidden="1" x14ac:dyDescent="0.2"/>
    <row r="116" spans="1:32" hidden="1" x14ac:dyDescent="0.2">
      <c r="A116" s="44" t="s">
        <v>135</v>
      </c>
      <c r="B116" s="36"/>
      <c r="C116" s="65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C116" s="37"/>
      <c r="AD116" s="37"/>
      <c r="AE116" s="37"/>
      <c r="AF116" s="37"/>
    </row>
    <row r="117" spans="1:32" hidden="1" x14ac:dyDescent="0.2">
      <c r="A117" s="32" t="s">
        <v>89</v>
      </c>
      <c r="B117" s="32" t="s">
        <v>29</v>
      </c>
      <c r="C117" s="35" t="s">
        <v>47</v>
      </c>
      <c r="D117" s="74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  <c r="J117" s="74">
        <v>0.1</v>
      </c>
      <c r="K117" s="74">
        <v>0.2</v>
      </c>
      <c r="L117" s="74">
        <v>0.95</v>
      </c>
      <c r="M117" s="74">
        <v>0.95</v>
      </c>
      <c r="N117" s="74">
        <v>0.95</v>
      </c>
      <c r="O117" s="74">
        <v>0.95</v>
      </c>
      <c r="P117" s="74">
        <v>0.5</v>
      </c>
      <c r="Q117" s="74">
        <v>0.95</v>
      </c>
      <c r="R117" s="74">
        <v>0.95</v>
      </c>
      <c r="S117" s="74">
        <v>0.95</v>
      </c>
      <c r="T117" s="74">
        <v>0.95</v>
      </c>
      <c r="U117" s="74">
        <v>0.3</v>
      </c>
      <c r="V117" s="74">
        <v>0.1</v>
      </c>
      <c r="W117" s="74">
        <v>0.1</v>
      </c>
      <c r="X117" s="74">
        <v>0.1</v>
      </c>
      <c r="Y117" s="74">
        <v>0.1</v>
      </c>
      <c r="Z117" s="74">
        <v>0.05</v>
      </c>
      <c r="AA117" s="74">
        <v>0.05</v>
      </c>
      <c r="AC117" s="75">
        <f t="shared" ref="AC117:AC131" si="58">MAX(D117:AA117)</f>
        <v>0.95</v>
      </c>
      <c r="AD117" s="46">
        <f t="shared" ref="AD117:AD131" si="59">MIN(D117:AA117)</f>
        <v>0</v>
      </c>
      <c r="AE117" s="46">
        <f t="shared" ref="AE117:AE131" si="60">SUM(D117:AA117)</f>
        <v>9.2000000000000011</v>
      </c>
      <c r="AF117" s="39">
        <f>SUMPRODUCT(AE117:AE119,Notes!$C$49:$C$51)</f>
        <v>2450.4</v>
      </c>
    </row>
    <row r="118" spans="1:32" hidden="1" x14ac:dyDescent="0.2">
      <c r="C118" s="35" t="s">
        <v>48</v>
      </c>
      <c r="D118" s="74">
        <v>0</v>
      </c>
      <c r="E118" s="74">
        <v>0</v>
      </c>
      <c r="F118" s="74">
        <v>0</v>
      </c>
      <c r="G118" s="74">
        <v>0</v>
      </c>
      <c r="H118" s="74">
        <v>0</v>
      </c>
      <c r="I118" s="74">
        <v>0</v>
      </c>
      <c r="J118" s="74">
        <v>0.1</v>
      </c>
      <c r="K118" s="74">
        <v>0.1</v>
      </c>
      <c r="L118" s="74">
        <v>0.3</v>
      </c>
      <c r="M118" s="74">
        <v>0.3</v>
      </c>
      <c r="N118" s="74">
        <v>0.3</v>
      </c>
      <c r="O118" s="74">
        <v>0.3</v>
      </c>
      <c r="P118" s="74">
        <v>0.1</v>
      </c>
      <c r="Q118" s="74">
        <v>0.1</v>
      </c>
      <c r="R118" s="74">
        <v>0.1</v>
      </c>
      <c r="S118" s="74">
        <v>0.1</v>
      </c>
      <c r="T118" s="74">
        <v>0.1</v>
      </c>
      <c r="U118" s="74">
        <v>0.05</v>
      </c>
      <c r="V118" s="74">
        <v>0.05</v>
      </c>
      <c r="W118" s="74">
        <v>0</v>
      </c>
      <c r="X118" s="74">
        <v>0</v>
      </c>
      <c r="Y118" s="74">
        <v>0</v>
      </c>
      <c r="Z118" s="74">
        <v>0</v>
      </c>
      <c r="AA118" s="74">
        <v>0</v>
      </c>
      <c r="AC118" s="75">
        <f t="shared" si="58"/>
        <v>0.3</v>
      </c>
      <c r="AD118" s="46">
        <f t="shared" si="59"/>
        <v>0</v>
      </c>
      <c r="AE118" s="46">
        <f t="shared" si="60"/>
        <v>2.0000000000000004</v>
      </c>
      <c r="AF118" s="46"/>
    </row>
    <row r="119" spans="1:32" hidden="1" x14ac:dyDescent="0.2">
      <c r="A119" s="36"/>
      <c r="B119" s="36"/>
      <c r="C119" s="65" t="s">
        <v>49</v>
      </c>
      <c r="D119" s="99">
        <v>0</v>
      </c>
      <c r="E119" s="99">
        <v>0</v>
      </c>
      <c r="F119" s="99">
        <v>0</v>
      </c>
      <c r="G119" s="99">
        <v>0</v>
      </c>
      <c r="H119" s="99">
        <v>0</v>
      </c>
      <c r="I119" s="99">
        <v>0</v>
      </c>
      <c r="J119" s="99">
        <v>0.05</v>
      </c>
      <c r="K119" s="99">
        <v>0.05</v>
      </c>
      <c r="L119" s="99">
        <v>0.05</v>
      </c>
      <c r="M119" s="99">
        <v>0.05</v>
      </c>
      <c r="N119" s="99">
        <v>0.05</v>
      </c>
      <c r="O119" s="99">
        <v>0.05</v>
      </c>
      <c r="P119" s="99">
        <v>0.05</v>
      </c>
      <c r="Q119" s="99">
        <v>0.05</v>
      </c>
      <c r="R119" s="99">
        <v>0.05</v>
      </c>
      <c r="S119" s="99">
        <v>0.05</v>
      </c>
      <c r="T119" s="99">
        <v>0.05</v>
      </c>
      <c r="U119" s="99">
        <v>0.05</v>
      </c>
      <c r="V119" s="99">
        <v>0</v>
      </c>
      <c r="W119" s="99">
        <v>0</v>
      </c>
      <c r="X119" s="99">
        <v>0</v>
      </c>
      <c r="Y119" s="99">
        <v>0</v>
      </c>
      <c r="Z119" s="99">
        <v>0</v>
      </c>
      <c r="AA119" s="99">
        <v>0</v>
      </c>
      <c r="AC119" s="106">
        <f t="shared" si="58"/>
        <v>0.05</v>
      </c>
      <c r="AD119" s="50">
        <f t="shared" si="59"/>
        <v>0</v>
      </c>
      <c r="AE119" s="50">
        <f t="shared" si="60"/>
        <v>0.6</v>
      </c>
      <c r="AF119" s="50"/>
    </row>
    <row r="120" spans="1:32" hidden="1" x14ac:dyDescent="0.2">
      <c r="A120" s="32" t="s">
        <v>90</v>
      </c>
      <c r="B120" s="32" t="s">
        <v>29</v>
      </c>
      <c r="C120" s="35" t="s">
        <v>47</v>
      </c>
      <c r="D120" s="74">
        <v>0.05</v>
      </c>
      <c r="E120" s="74">
        <v>0.05</v>
      </c>
      <c r="F120" s="74">
        <v>0.05</v>
      </c>
      <c r="G120" s="74">
        <v>0.05</v>
      </c>
      <c r="H120" s="74">
        <v>0.05</v>
      </c>
      <c r="I120" s="74">
        <v>0.1</v>
      </c>
      <c r="J120" s="74">
        <v>0.1</v>
      </c>
      <c r="K120" s="74">
        <v>0.3</v>
      </c>
      <c r="L120" s="74">
        <v>0.9</v>
      </c>
      <c r="M120" s="74">
        <v>0.9</v>
      </c>
      <c r="N120" s="74">
        <v>0.9</v>
      </c>
      <c r="O120" s="74">
        <v>0.9</v>
      </c>
      <c r="P120" s="74">
        <v>0.8</v>
      </c>
      <c r="Q120" s="74">
        <v>0.9</v>
      </c>
      <c r="R120" s="74">
        <v>0.9</v>
      </c>
      <c r="S120" s="74">
        <v>0.9</v>
      </c>
      <c r="T120" s="74">
        <v>0.9</v>
      </c>
      <c r="U120" s="74">
        <v>0.5</v>
      </c>
      <c r="V120" s="74">
        <v>0.3</v>
      </c>
      <c r="W120" s="74">
        <v>0.3</v>
      </c>
      <c r="X120" s="74">
        <v>0.2</v>
      </c>
      <c r="Y120" s="74">
        <v>0.2</v>
      </c>
      <c r="Z120" s="74">
        <v>0.1</v>
      </c>
      <c r="AA120" s="74">
        <v>0.05</v>
      </c>
      <c r="AC120" s="75">
        <f t="shared" si="58"/>
        <v>0.9</v>
      </c>
      <c r="AD120" s="46">
        <f t="shared" si="59"/>
        <v>0.05</v>
      </c>
      <c r="AE120" s="46">
        <f t="shared" si="60"/>
        <v>10.4</v>
      </c>
      <c r="AF120" s="39">
        <f>SUMPRODUCT(AE120:AE122,Notes!$C$49:$C$51)</f>
        <v>2830.4</v>
      </c>
    </row>
    <row r="121" spans="1:32" hidden="1" x14ac:dyDescent="0.2">
      <c r="C121" s="35" t="s">
        <v>48</v>
      </c>
      <c r="D121" s="74">
        <v>0.05</v>
      </c>
      <c r="E121" s="74">
        <v>0.05</v>
      </c>
      <c r="F121" s="74">
        <v>0.05</v>
      </c>
      <c r="G121" s="74">
        <v>0.05</v>
      </c>
      <c r="H121" s="74">
        <v>0.05</v>
      </c>
      <c r="I121" s="74">
        <v>0.05</v>
      </c>
      <c r="J121" s="74">
        <v>0.1</v>
      </c>
      <c r="K121" s="74">
        <v>0.1</v>
      </c>
      <c r="L121" s="74">
        <v>0.3</v>
      </c>
      <c r="M121" s="74">
        <v>0.3</v>
      </c>
      <c r="N121" s="74">
        <v>0.3</v>
      </c>
      <c r="O121" s="74">
        <v>0.3</v>
      </c>
      <c r="P121" s="74">
        <v>0.15</v>
      </c>
      <c r="Q121" s="74">
        <v>0.15</v>
      </c>
      <c r="R121" s="74">
        <v>0.15</v>
      </c>
      <c r="S121" s="74">
        <v>0.15</v>
      </c>
      <c r="T121" s="74">
        <v>0.15</v>
      </c>
      <c r="U121" s="74">
        <v>0.05</v>
      </c>
      <c r="V121" s="74">
        <v>0.05</v>
      </c>
      <c r="W121" s="74">
        <v>0.05</v>
      </c>
      <c r="X121" s="74">
        <v>0.05</v>
      </c>
      <c r="Y121" s="74">
        <v>0.05</v>
      </c>
      <c r="Z121" s="74">
        <v>0.05</v>
      </c>
      <c r="AA121" s="74">
        <v>0.05</v>
      </c>
      <c r="AC121" s="75">
        <f t="shared" si="58"/>
        <v>0.3</v>
      </c>
      <c r="AD121" s="46">
        <f t="shared" si="59"/>
        <v>0.05</v>
      </c>
      <c r="AE121" s="46">
        <f t="shared" si="60"/>
        <v>2.7999999999999985</v>
      </c>
      <c r="AF121" s="46"/>
    </row>
    <row r="122" spans="1:32" hidden="1" x14ac:dyDescent="0.2">
      <c r="A122" s="36"/>
      <c r="B122" s="36"/>
      <c r="C122" s="65" t="s">
        <v>49</v>
      </c>
      <c r="D122" s="99">
        <v>0.05</v>
      </c>
      <c r="E122" s="99">
        <v>0.05</v>
      </c>
      <c r="F122" s="99">
        <v>0.05</v>
      </c>
      <c r="G122" s="99">
        <v>0.05</v>
      </c>
      <c r="H122" s="99">
        <v>0.05</v>
      </c>
      <c r="I122" s="99">
        <v>0.05</v>
      </c>
      <c r="J122" s="99">
        <v>0.05</v>
      </c>
      <c r="K122" s="99">
        <v>0.05</v>
      </c>
      <c r="L122" s="99">
        <v>0.05</v>
      </c>
      <c r="M122" s="99">
        <v>0.05</v>
      </c>
      <c r="N122" s="99">
        <v>0.05</v>
      </c>
      <c r="O122" s="99">
        <v>0.05</v>
      </c>
      <c r="P122" s="99">
        <v>0.05</v>
      </c>
      <c r="Q122" s="99">
        <v>0.05</v>
      </c>
      <c r="R122" s="99">
        <v>0.05</v>
      </c>
      <c r="S122" s="99">
        <v>0.05</v>
      </c>
      <c r="T122" s="99">
        <v>0.05</v>
      </c>
      <c r="U122" s="99">
        <v>0.05</v>
      </c>
      <c r="V122" s="99">
        <v>0.05</v>
      </c>
      <c r="W122" s="99">
        <v>0.05</v>
      </c>
      <c r="X122" s="99">
        <v>0.05</v>
      </c>
      <c r="Y122" s="99">
        <v>0.05</v>
      </c>
      <c r="Z122" s="99">
        <v>0.05</v>
      </c>
      <c r="AA122" s="99">
        <v>0.05</v>
      </c>
      <c r="AC122" s="106">
        <f t="shared" si="58"/>
        <v>0.05</v>
      </c>
      <c r="AD122" s="50">
        <f t="shared" si="59"/>
        <v>0.05</v>
      </c>
      <c r="AE122" s="50">
        <f t="shared" si="60"/>
        <v>1.2000000000000004</v>
      </c>
      <c r="AF122" s="50"/>
    </row>
    <row r="123" spans="1:32" hidden="1" x14ac:dyDescent="0.2">
      <c r="A123" s="32" t="s">
        <v>91</v>
      </c>
      <c r="B123" s="32" t="s">
        <v>56</v>
      </c>
      <c r="C123" s="35" t="s">
        <v>47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1</v>
      </c>
      <c r="K123" s="32">
        <v>1</v>
      </c>
      <c r="L123" s="32">
        <v>1</v>
      </c>
      <c r="M123" s="32">
        <v>1</v>
      </c>
      <c r="N123" s="32">
        <v>1</v>
      </c>
      <c r="O123" s="32">
        <v>1</v>
      </c>
      <c r="P123" s="32">
        <v>1</v>
      </c>
      <c r="Q123" s="32">
        <v>1</v>
      </c>
      <c r="R123" s="32">
        <v>1</v>
      </c>
      <c r="S123" s="32">
        <v>1</v>
      </c>
      <c r="T123" s="32">
        <v>1</v>
      </c>
      <c r="U123" s="32">
        <v>1</v>
      </c>
      <c r="V123" s="32">
        <v>1</v>
      </c>
      <c r="W123" s="32">
        <v>1</v>
      </c>
      <c r="X123" s="32">
        <v>1</v>
      </c>
      <c r="Y123" s="32">
        <v>1</v>
      </c>
      <c r="Z123" s="32">
        <v>0</v>
      </c>
      <c r="AA123" s="32">
        <v>0</v>
      </c>
      <c r="AC123" s="75">
        <f t="shared" si="58"/>
        <v>1</v>
      </c>
      <c r="AD123" s="46">
        <f t="shared" si="59"/>
        <v>0</v>
      </c>
      <c r="AE123" s="46">
        <f t="shared" si="60"/>
        <v>16</v>
      </c>
      <c r="AF123" s="39">
        <f>SUMPRODUCT(AE123:AE125,Notes!$C$49:$C$51)</f>
        <v>4640</v>
      </c>
    </row>
    <row r="124" spans="1:32" hidden="1" x14ac:dyDescent="0.2">
      <c r="C124" s="35" t="s">
        <v>48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1</v>
      </c>
      <c r="K124" s="32">
        <v>1</v>
      </c>
      <c r="L124" s="32">
        <v>1</v>
      </c>
      <c r="M124" s="32">
        <v>1</v>
      </c>
      <c r="N124" s="32">
        <v>1</v>
      </c>
      <c r="O124" s="32">
        <v>1</v>
      </c>
      <c r="P124" s="32">
        <v>1</v>
      </c>
      <c r="Q124" s="32">
        <v>1</v>
      </c>
      <c r="R124" s="32">
        <v>1</v>
      </c>
      <c r="S124" s="32">
        <v>1</v>
      </c>
      <c r="T124" s="32">
        <v>1</v>
      </c>
      <c r="U124" s="32">
        <v>1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C124" s="75">
        <f t="shared" si="58"/>
        <v>1</v>
      </c>
      <c r="AD124" s="46">
        <f t="shared" si="59"/>
        <v>0</v>
      </c>
      <c r="AE124" s="46">
        <f t="shared" si="60"/>
        <v>12</v>
      </c>
      <c r="AF124" s="46"/>
    </row>
    <row r="125" spans="1:32" hidden="1" x14ac:dyDescent="0.2">
      <c r="A125" s="36"/>
      <c r="B125" s="36"/>
      <c r="C125" s="65" t="s">
        <v>49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C125" s="106">
        <f t="shared" si="58"/>
        <v>0</v>
      </c>
      <c r="AD125" s="50">
        <f t="shared" si="59"/>
        <v>0</v>
      </c>
      <c r="AE125" s="50">
        <f t="shared" si="60"/>
        <v>0</v>
      </c>
      <c r="AF125" s="50"/>
    </row>
    <row r="126" spans="1:32" hidden="1" x14ac:dyDescent="0.2">
      <c r="A126" s="32" t="s">
        <v>92</v>
      </c>
      <c r="B126" s="32" t="s">
        <v>29</v>
      </c>
      <c r="C126" s="35" t="s">
        <v>47</v>
      </c>
      <c r="D126" s="74">
        <v>0.05</v>
      </c>
      <c r="E126" s="74">
        <v>0.05</v>
      </c>
      <c r="F126" s="74">
        <v>0.05</v>
      </c>
      <c r="G126" s="74">
        <v>0.05</v>
      </c>
      <c r="H126" s="74">
        <v>0.05</v>
      </c>
      <c r="I126" s="74">
        <v>0.08</v>
      </c>
      <c r="J126" s="74">
        <v>7.0000000000000007E-2</v>
      </c>
      <c r="K126" s="74">
        <v>0.19</v>
      </c>
      <c r="L126" s="74">
        <v>0.35</v>
      </c>
      <c r="M126" s="74">
        <v>0.38</v>
      </c>
      <c r="N126" s="74">
        <v>0.39</v>
      </c>
      <c r="O126" s="74">
        <v>0.47</v>
      </c>
      <c r="P126" s="74">
        <v>0.56999999999999995</v>
      </c>
      <c r="Q126" s="74">
        <v>0.54</v>
      </c>
      <c r="R126" s="74">
        <v>0.34</v>
      </c>
      <c r="S126" s="74">
        <v>0.33</v>
      </c>
      <c r="T126" s="74">
        <v>0.44</v>
      </c>
      <c r="U126" s="74">
        <v>0.26</v>
      </c>
      <c r="V126" s="74">
        <v>0.21</v>
      </c>
      <c r="W126" s="74">
        <v>0.15</v>
      </c>
      <c r="X126" s="74">
        <v>0.17</v>
      </c>
      <c r="Y126" s="74">
        <v>0.08</v>
      </c>
      <c r="Z126" s="74">
        <v>0.05</v>
      </c>
      <c r="AA126" s="74">
        <v>0.05</v>
      </c>
      <c r="AC126" s="75">
        <f t="shared" si="58"/>
        <v>0.56999999999999995</v>
      </c>
      <c r="AD126" s="46">
        <f t="shared" si="59"/>
        <v>0.05</v>
      </c>
      <c r="AE126" s="46">
        <f t="shared" si="60"/>
        <v>5.3699999999999992</v>
      </c>
      <c r="AF126" s="39">
        <f>SUMPRODUCT(AE126:AE128,Notes!$C$49:$C$51)</f>
        <v>1551.0499999999997</v>
      </c>
    </row>
    <row r="127" spans="1:32" hidden="1" x14ac:dyDescent="0.2">
      <c r="C127" s="35" t="s">
        <v>48</v>
      </c>
      <c r="D127" s="74">
        <v>0.05</v>
      </c>
      <c r="E127" s="74">
        <v>0.05</v>
      </c>
      <c r="F127" s="74">
        <v>0.05</v>
      </c>
      <c r="G127" s="74">
        <v>0.05</v>
      </c>
      <c r="H127" s="74">
        <v>0.05</v>
      </c>
      <c r="I127" s="74">
        <v>0.08</v>
      </c>
      <c r="J127" s="74">
        <v>7.0000000000000007E-2</v>
      </c>
      <c r="K127" s="74">
        <v>0.11</v>
      </c>
      <c r="L127" s="74">
        <v>0.15</v>
      </c>
      <c r="M127" s="74">
        <v>0.21</v>
      </c>
      <c r="N127" s="74">
        <v>0.19</v>
      </c>
      <c r="O127" s="74">
        <v>0.23</v>
      </c>
      <c r="P127" s="74">
        <v>0.2</v>
      </c>
      <c r="Q127" s="74">
        <v>0.19</v>
      </c>
      <c r="R127" s="74">
        <v>0.15</v>
      </c>
      <c r="S127" s="74">
        <v>0.12</v>
      </c>
      <c r="T127" s="74">
        <v>0.14000000000000001</v>
      </c>
      <c r="U127" s="74">
        <v>7.0000000000000007E-2</v>
      </c>
      <c r="V127" s="74">
        <v>7.0000000000000007E-2</v>
      </c>
      <c r="W127" s="74">
        <v>7.0000000000000007E-2</v>
      </c>
      <c r="X127" s="74">
        <v>7.0000000000000007E-2</v>
      </c>
      <c r="Y127" s="74">
        <v>0.09</v>
      </c>
      <c r="Z127" s="74">
        <v>0.05</v>
      </c>
      <c r="AA127" s="74">
        <v>0.05</v>
      </c>
      <c r="AC127" s="75">
        <f t="shared" si="58"/>
        <v>0.23</v>
      </c>
      <c r="AD127" s="46">
        <f t="shared" si="59"/>
        <v>0.05</v>
      </c>
      <c r="AE127" s="46">
        <f t="shared" si="60"/>
        <v>2.5599999999999987</v>
      </c>
      <c r="AF127" s="46"/>
    </row>
    <row r="128" spans="1:32" hidden="1" x14ac:dyDescent="0.2">
      <c r="A128" s="36"/>
      <c r="B128" s="36"/>
      <c r="C128" s="65" t="s">
        <v>49</v>
      </c>
      <c r="D128" s="99">
        <v>0.04</v>
      </c>
      <c r="E128" s="99">
        <v>0.04</v>
      </c>
      <c r="F128" s="99">
        <v>0.04</v>
      </c>
      <c r="G128" s="99">
        <v>0.04</v>
      </c>
      <c r="H128" s="99">
        <v>0.04</v>
      </c>
      <c r="I128" s="99">
        <v>7.0000000000000007E-2</v>
      </c>
      <c r="J128" s="99">
        <v>0.04</v>
      </c>
      <c r="K128" s="99">
        <v>0.04</v>
      </c>
      <c r="L128" s="99">
        <v>0.04</v>
      </c>
      <c r="M128" s="99">
        <v>0.04</v>
      </c>
      <c r="N128" s="99">
        <v>0.04</v>
      </c>
      <c r="O128" s="99">
        <v>0.06</v>
      </c>
      <c r="P128" s="99">
        <v>0.06</v>
      </c>
      <c r="Q128" s="99">
        <v>0.09</v>
      </c>
      <c r="R128" s="99">
        <v>0.06</v>
      </c>
      <c r="S128" s="99">
        <v>0.04</v>
      </c>
      <c r="T128" s="99">
        <v>0.04</v>
      </c>
      <c r="U128" s="99">
        <v>0.04</v>
      </c>
      <c r="V128" s="99">
        <v>0.04</v>
      </c>
      <c r="W128" s="99">
        <v>0.04</v>
      </c>
      <c r="X128" s="99">
        <v>0.04</v>
      </c>
      <c r="Y128" s="99">
        <v>7.0000000000000007E-2</v>
      </c>
      <c r="Z128" s="99">
        <v>0.04</v>
      </c>
      <c r="AA128" s="99">
        <v>0.04</v>
      </c>
      <c r="AC128" s="106">
        <f t="shared" si="58"/>
        <v>0.09</v>
      </c>
      <c r="AD128" s="50">
        <f t="shared" si="59"/>
        <v>0.04</v>
      </c>
      <c r="AE128" s="50">
        <f t="shared" si="60"/>
        <v>1.1300000000000001</v>
      </c>
      <c r="AF128" s="50"/>
    </row>
    <row r="129" spans="1:32" hidden="1" x14ac:dyDescent="0.2">
      <c r="A129" s="32" t="s">
        <v>93</v>
      </c>
      <c r="B129" s="32" t="s">
        <v>29</v>
      </c>
      <c r="C129" s="35" t="s">
        <v>47</v>
      </c>
      <c r="D129" s="74">
        <v>0</v>
      </c>
      <c r="E129" s="74">
        <v>0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  <c r="K129" s="74">
        <v>0.35</v>
      </c>
      <c r="L129" s="74">
        <v>0.69</v>
      </c>
      <c r="M129" s="74">
        <v>0.43</v>
      </c>
      <c r="N129" s="74">
        <v>0.37</v>
      </c>
      <c r="O129" s="74">
        <v>0.43</v>
      </c>
      <c r="P129" s="74">
        <v>0.57999999999999996</v>
      </c>
      <c r="Q129" s="74">
        <v>0.48</v>
      </c>
      <c r="R129" s="74">
        <v>0.37</v>
      </c>
      <c r="S129" s="74">
        <v>0.37</v>
      </c>
      <c r="T129" s="74">
        <v>0.46</v>
      </c>
      <c r="U129" s="74">
        <v>0.62</v>
      </c>
      <c r="V129" s="74">
        <v>0.2</v>
      </c>
      <c r="W129" s="74">
        <v>0.12</v>
      </c>
      <c r="X129" s="74">
        <v>0.04</v>
      </c>
      <c r="Y129" s="74">
        <v>0.04</v>
      </c>
      <c r="Z129" s="74">
        <v>0</v>
      </c>
      <c r="AA129" s="74">
        <v>0</v>
      </c>
      <c r="AC129" s="75">
        <f t="shared" si="58"/>
        <v>0.69</v>
      </c>
      <c r="AD129" s="46">
        <f t="shared" si="59"/>
        <v>0</v>
      </c>
      <c r="AE129" s="46">
        <f t="shared" si="60"/>
        <v>5.5500000000000007</v>
      </c>
      <c r="AF129" s="39">
        <f>SUMPRODUCT(AE129:AE131,Notes!$C$49:$C$51)</f>
        <v>1471.5700000000002</v>
      </c>
    </row>
    <row r="130" spans="1:32" hidden="1" x14ac:dyDescent="0.2">
      <c r="C130" s="35" t="s">
        <v>48</v>
      </c>
      <c r="D130" s="74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4">
        <v>0.16</v>
      </c>
      <c r="L130" s="74">
        <v>0.14000000000000001</v>
      </c>
      <c r="M130" s="74">
        <v>0.21</v>
      </c>
      <c r="N130" s="74">
        <v>0.18</v>
      </c>
      <c r="O130" s="74">
        <v>0.25</v>
      </c>
      <c r="P130" s="74">
        <v>0.21</v>
      </c>
      <c r="Q130" s="74">
        <v>0.13</v>
      </c>
      <c r="R130" s="74">
        <v>0.08</v>
      </c>
      <c r="S130" s="74">
        <v>0.04</v>
      </c>
      <c r="T130" s="74">
        <v>0.05</v>
      </c>
      <c r="U130" s="74">
        <v>0.06</v>
      </c>
      <c r="V130" s="74">
        <v>0</v>
      </c>
      <c r="W130" s="74">
        <v>0</v>
      </c>
      <c r="X130" s="74">
        <v>0</v>
      </c>
      <c r="Y130" s="74">
        <v>0</v>
      </c>
      <c r="Z130" s="74">
        <v>0</v>
      </c>
      <c r="AA130" s="74">
        <v>0</v>
      </c>
      <c r="AC130" s="75">
        <f t="shared" si="58"/>
        <v>0.25</v>
      </c>
      <c r="AD130" s="46">
        <f t="shared" si="59"/>
        <v>0</v>
      </c>
      <c r="AE130" s="46">
        <f t="shared" si="60"/>
        <v>1.51</v>
      </c>
      <c r="AF130" s="46"/>
    </row>
    <row r="131" spans="1:32" hidden="1" x14ac:dyDescent="0.2">
      <c r="A131" s="36"/>
      <c r="B131" s="36"/>
      <c r="C131" s="65" t="s">
        <v>49</v>
      </c>
      <c r="D131" s="99">
        <v>0</v>
      </c>
      <c r="E131" s="99">
        <v>0</v>
      </c>
      <c r="F131" s="99">
        <v>0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>
        <v>0</v>
      </c>
      <c r="V131" s="99">
        <v>0</v>
      </c>
      <c r="W131" s="99">
        <v>0</v>
      </c>
      <c r="X131" s="99">
        <v>0</v>
      </c>
      <c r="Y131" s="99">
        <v>0</v>
      </c>
      <c r="Z131" s="99">
        <v>0</v>
      </c>
      <c r="AA131" s="99">
        <v>0</v>
      </c>
      <c r="AC131" s="106">
        <f t="shared" si="58"/>
        <v>0</v>
      </c>
      <c r="AD131" s="50">
        <f t="shared" si="59"/>
        <v>0</v>
      </c>
      <c r="AE131" s="50">
        <f t="shared" si="60"/>
        <v>0</v>
      </c>
      <c r="AF131" s="50"/>
    </row>
  </sheetData>
  <conditionalFormatting sqref="D97:AA108">
    <cfRule type="expression" dxfId="39" priority="6">
      <formula>D97=D50</formula>
    </cfRule>
  </conditionalFormatting>
  <conditionalFormatting sqref="D117:AA122">
    <cfRule type="expression" dxfId="38" priority="5">
      <formula>D117=D51</formula>
    </cfRule>
  </conditionalFormatting>
  <conditionalFormatting sqref="D123:AA125">
    <cfRule type="expression" dxfId="37" priority="3">
      <formula>D123=D62</formula>
    </cfRule>
  </conditionalFormatting>
  <conditionalFormatting sqref="D126:AA128">
    <cfRule type="expression" dxfId="36" priority="2">
      <formula>D126=D71</formula>
    </cfRule>
  </conditionalFormatting>
  <conditionalFormatting sqref="D129:AA131">
    <cfRule type="expression" dxfId="35" priority="1">
      <formula>D129=D83</formula>
    </cfRule>
  </conditionalFormatting>
  <pageMargins left="0.25" right="0.25" top="0.75" bottom="0.75" header="0.3" footer="0.3"/>
  <pageSetup scale="71" fitToHeight="0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5"/>
  <sheetViews>
    <sheetView topLeftCell="A10" zoomScale="80" zoomScaleNormal="80" workbookViewId="0">
      <selection activeCell="D37" sqref="D37"/>
    </sheetView>
  </sheetViews>
  <sheetFormatPr defaultRowHeight="12.75" x14ac:dyDescent="0.2"/>
  <cols>
    <col min="1" max="1" width="22" style="32" customWidth="1"/>
    <col min="2" max="2" width="12.7109375" style="32" customWidth="1"/>
    <col min="3" max="3" width="9.140625" style="32"/>
    <col min="4" max="27" width="5.7109375" style="32" customWidth="1"/>
    <col min="28" max="28" width="3.5703125" style="32" customWidth="1"/>
    <col min="29" max="31" width="6.7109375" style="48" customWidth="1"/>
    <col min="32" max="32" width="7.28515625" style="48" customWidth="1"/>
    <col min="33" max="33" width="4" style="32" customWidth="1"/>
    <col min="34" max="34" width="31.7109375" style="32" customWidth="1"/>
    <col min="35" max="35" width="4.140625" style="32" customWidth="1"/>
    <col min="36" max="36" width="24.140625" style="32" customWidth="1"/>
    <col min="37" max="16384" width="9.140625" style="32"/>
  </cols>
  <sheetData>
    <row r="1" spans="1:36" ht="18" x14ac:dyDescent="0.25">
      <c r="A1" s="150" t="s">
        <v>286</v>
      </c>
      <c r="C1" s="40"/>
      <c r="AH1" s="35"/>
    </row>
    <row r="2" spans="1:36" x14ac:dyDescent="0.2">
      <c r="A2" s="149" t="s">
        <v>287</v>
      </c>
      <c r="C2" s="40"/>
      <c r="AH2" s="35"/>
    </row>
    <row r="3" spans="1:36" x14ac:dyDescent="0.2">
      <c r="C3" s="40"/>
      <c r="AH3" s="35"/>
    </row>
    <row r="4" spans="1:36" x14ac:dyDescent="0.2">
      <c r="A4" s="31" t="s">
        <v>203</v>
      </c>
      <c r="C4" s="40"/>
      <c r="N4" s="32" t="s">
        <v>162</v>
      </c>
      <c r="AH4" s="40"/>
    </row>
    <row r="5" spans="1:36" s="92" customFormat="1" ht="15" x14ac:dyDescent="0.25">
      <c r="A5" s="21" t="s">
        <v>3</v>
      </c>
      <c r="B5" s="21" t="s">
        <v>103</v>
      </c>
      <c r="C5" s="22" t="s">
        <v>104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3" t="s">
        <v>72</v>
      </c>
      <c r="T5" s="23" t="s">
        <v>73</v>
      </c>
      <c r="U5" s="23" t="s">
        <v>74</v>
      </c>
      <c r="V5" s="23" t="s">
        <v>75</v>
      </c>
      <c r="W5" s="23" t="s">
        <v>76</v>
      </c>
      <c r="X5" s="23" t="s">
        <v>77</v>
      </c>
      <c r="Y5" s="23" t="s">
        <v>78</v>
      </c>
      <c r="Z5" s="23" t="s">
        <v>79</v>
      </c>
      <c r="AA5" s="23" t="s">
        <v>80</v>
      </c>
      <c r="AB5" s="112"/>
      <c r="AC5" s="64" t="s">
        <v>43</v>
      </c>
      <c r="AD5" s="37" t="s">
        <v>44</v>
      </c>
      <c r="AE5" s="64" t="s">
        <v>95</v>
      </c>
      <c r="AF5" s="37" t="s">
        <v>97</v>
      </c>
      <c r="AH5" s="49" t="s">
        <v>158</v>
      </c>
      <c r="AJ5" s="28" t="s">
        <v>176</v>
      </c>
    </row>
    <row r="6" spans="1:36" x14ac:dyDescent="0.2">
      <c r="A6" s="68" t="s">
        <v>30</v>
      </c>
      <c r="B6" s="68" t="s">
        <v>29</v>
      </c>
      <c r="C6" s="78" t="s">
        <v>0</v>
      </c>
      <c r="D6" s="70">
        <f>D91</f>
        <v>0</v>
      </c>
      <c r="E6" s="70">
        <f t="shared" ref="E6:AA6" si="0">E91</f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0.1</v>
      </c>
      <c r="M6" s="70">
        <f t="shared" si="0"/>
        <v>0.2</v>
      </c>
      <c r="N6" s="70">
        <f t="shared" si="0"/>
        <v>0.5</v>
      </c>
      <c r="O6" s="70">
        <f t="shared" si="0"/>
        <v>0.5</v>
      </c>
      <c r="P6" s="70">
        <f t="shared" si="0"/>
        <v>0.7</v>
      </c>
      <c r="Q6" s="70">
        <f t="shared" si="0"/>
        <v>0.7</v>
      </c>
      <c r="R6" s="70">
        <f t="shared" si="0"/>
        <v>0.7</v>
      </c>
      <c r="S6" s="70">
        <f t="shared" si="0"/>
        <v>0.7</v>
      </c>
      <c r="T6" s="70">
        <f t="shared" si="0"/>
        <v>0.8</v>
      </c>
      <c r="U6" s="70">
        <f t="shared" si="0"/>
        <v>0.7</v>
      </c>
      <c r="V6" s="70">
        <f t="shared" si="0"/>
        <v>0.5</v>
      </c>
      <c r="W6" s="70">
        <f t="shared" si="0"/>
        <v>0.5</v>
      </c>
      <c r="X6" s="70">
        <f t="shared" si="0"/>
        <v>0.3</v>
      </c>
      <c r="Y6" s="70">
        <f t="shared" si="0"/>
        <v>0.3</v>
      </c>
      <c r="Z6" s="70">
        <f t="shared" si="0"/>
        <v>0</v>
      </c>
      <c r="AA6" s="70">
        <f t="shared" si="0"/>
        <v>0</v>
      </c>
      <c r="AC6" s="113">
        <f>MAX(D6:AA6)</f>
        <v>0.8</v>
      </c>
      <c r="AD6" s="114">
        <f>MIN(D6:AA6)</f>
        <v>0</v>
      </c>
      <c r="AE6" s="114">
        <f>SUM(D6:AA6)</f>
        <v>7.2</v>
      </c>
      <c r="AF6" s="71">
        <f>SUMPRODUCT(AE6:AE8,Notes!$C$49:$C$51)</f>
        <v>2370.7999999999997</v>
      </c>
      <c r="AH6" s="118" t="s">
        <v>159</v>
      </c>
      <c r="AJ6" s="32" t="s">
        <v>183</v>
      </c>
    </row>
    <row r="7" spans="1:36" x14ac:dyDescent="0.2">
      <c r="A7" s="68"/>
      <c r="B7" s="68"/>
      <c r="C7" s="78" t="s">
        <v>1</v>
      </c>
      <c r="D7" s="70">
        <f t="shared" ref="D7:AA17" si="1">D92</f>
        <v>0</v>
      </c>
      <c r="E7" s="70">
        <f t="shared" si="1"/>
        <v>0</v>
      </c>
      <c r="F7" s="70">
        <f t="shared" si="1"/>
        <v>0</v>
      </c>
      <c r="G7" s="70">
        <f t="shared" si="1"/>
        <v>0</v>
      </c>
      <c r="H7" s="70">
        <f t="shared" si="1"/>
        <v>0</v>
      </c>
      <c r="I7" s="70">
        <f t="shared" si="1"/>
        <v>0</v>
      </c>
      <c r="J7" s="70">
        <f t="shared" si="1"/>
        <v>0</v>
      </c>
      <c r="K7" s="70">
        <f t="shared" si="1"/>
        <v>0</v>
      </c>
      <c r="L7" s="70">
        <f t="shared" si="1"/>
        <v>0.1</v>
      </c>
      <c r="M7" s="70">
        <f t="shared" si="1"/>
        <v>0.2</v>
      </c>
      <c r="N7" s="70">
        <f t="shared" si="1"/>
        <v>0.5</v>
      </c>
      <c r="O7" s="70">
        <f t="shared" si="1"/>
        <v>0.6</v>
      </c>
      <c r="P7" s="70">
        <f t="shared" si="1"/>
        <v>0.8</v>
      </c>
      <c r="Q7" s="70">
        <f t="shared" si="1"/>
        <v>0.8</v>
      </c>
      <c r="R7" s="70">
        <f t="shared" si="1"/>
        <v>0.8</v>
      </c>
      <c r="S7" s="70">
        <f t="shared" si="1"/>
        <v>0.8</v>
      </c>
      <c r="T7" s="70">
        <f t="shared" si="1"/>
        <v>0.8</v>
      </c>
      <c r="U7" s="70">
        <f t="shared" si="1"/>
        <v>0.8</v>
      </c>
      <c r="V7" s="70">
        <f t="shared" si="1"/>
        <v>0.6</v>
      </c>
      <c r="W7" s="70">
        <f t="shared" si="1"/>
        <v>0.2</v>
      </c>
      <c r="X7" s="70">
        <f t="shared" si="1"/>
        <v>0.2</v>
      </c>
      <c r="Y7" s="70">
        <f t="shared" si="1"/>
        <v>0.2</v>
      </c>
      <c r="Z7" s="70">
        <f t="shared" si="1"/>
        <v>0.1</v>
      </c>
      <c r="AA7" s="70">
        <f t="shared" si="1"/>
        <v>0</v>
      </c>
      <c r="AC7" s="113">
        <f t="shared" ref="AC7:AC14" si="2">MAX(D7:AA7)</f>
        <v>0.8</v>
      </c>
      <c r="AD7" s="114">
        <f t="shared" ref="AD7:AD14" si="3">MIN(D7:AA7)</f>
        <v>0</v>
      </c>
      <c r="AE7" s="114">
        <f t="shared" ref="AE7:AE14" si="4">SUM(D7:AA7)</f>
        <v>7.4999999999999991</v>
      </c>
      <c r="AF7" s="114"/>
      <c r="AH7" s="119"/>
      <c r="AJ7" s="32" t="s">
        <v>136</v>
      </c>
    </row>
    <row r="8" spans="1:36" x14ac:dyDescent="0.2">
      <c r="A8" s="68"/>
      <c r="B8" s="68"/>
      <c r="C8" s="78" t="s">
        <v>2</v>
      </c>
      <c r="D8" s="70">
        <f t="shared" si="1"/>
        <v>0</v>
      </c>
      <c r="E8" s="70">
        <f t="shared" si="1"/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0.1</v>
      </c>
      <c r="O8" s="70">
        <f t="shared" si="1"/>
        <v>0.2</v>
      </c>
      <c r="P8" s="70">
        <f t="shared" si="1"/>
        <v>0.2</v>
      </c>
      <c r="Q8" s="70">
        <f t="shared" si="1"/>
        <v>0.4</v>
      </c>
      <c r="R8" s="70">
        <f t="shared" si="1"/>
        <v>0.4</v>
      </c>
      <c r="S8" s="70">
        <f t="shared" si="1"/>
        <v>0.4</v>
      </c>
      <c r="T8" s="70">
        <f t="shared" si="1"/>
        <v>0.4</v>
      </c>
      <c r="U8" s="70">
        <f t="shared" si="1"/>
        <v>0.4</v>
      </c>
      <c r="V8" s="70">
        <f t="shared" si="1"/>
        <v>0.2</v>
      </c>
      <c r="W8" s="70">
        <f t="shared" si="1"/>
        <v>0.1</v>
      </c>
      <c r="X8" s="70">
        <f t="shared" si="1"/>
        <v>0</v>
      </c>
      <c r="Y8" s="70">
        <f t="shared" si="1"/>
        <v>0</v>
      </c>
      <c r="Z8" s="70">
        <f t="shared" si="1"/>
        <v>0</v>
      </c>
      <c r="AA8" s="70">
        <f t="shared" si="1"/>
        <v>0</v>
      </c>
      <c r="AC8" s="113">
        <f t="shared" si="2"/>
        <v>0.4</v>
      </c>
      <c r="AD8" s="114">
        <f t="shared" si="3"/>
        <v>0</v>
      </c>
      <c r="AE8" s="114">
        <f t="shared" si="4"/>
        <v>2.8000000000000003</v>
      </c>
      <c r="AF8" s="114"/>
      <c r="AH8" s="119"/>
      <c r="AJ8" s="32" t="s">
        <v>137</v>
      </c>
    </row>
    <row r="9" spans="1:36" x14ac:dyDescent="0.2">
      <c r="A9" s="32" t="s">
        <v>31</v>
      </c>
      <c r="B9" s="32" t="s">
        <v>29</v>
      </c>
      <c r="C9" s="40" t="s">
        <v>0</v>
      </c>
      <c r="D9" s="41">
        <f t="shared" si="1"/>
        <v>0.05</v>
      </c>
      <c r="E9" s="41">
        <f t="shared" si="1"/>
        <v>0.05</v>
      </c>
      <c r="F9" s="41">
        <f t="shared" si="1"/>
        <v>0.05</v>
      </c>
      <c r="G9" s="41">
        <f t="shared" si="1"/>
        <v>0.05</v>
      </c>
      <c r="H9" s="41">
        <f t="shared" si="1"/>
        <v>0.05</v>
      </c>
      <c r="I9" s="41">
        <f t="shared" si="1"/>
        <v>0.05</v>
      </c>
      <c r="J9" s="41">
        <f t="shared" si="1"/>
        <v>0.05</v>
      </c>
      <c r="K9" s="41">
        <f t="shared" si="1"/>
        <v>0.05</v>
      </c>
      <c r="L9" s="41">
        <f t="shared" si="1"/>
        <v>0.2</v>
      </c>
      <c r="M9" s="41">
        <f t="shared" si="1"/>
        <v>0.4</v>
      </c>
      <c r="N9" s="41">
        <f t="shared" si="1"/>
        <v>0.9</v>
      </c>
      <c r="O9" s="41">
        <f t="shared" si="1"/>
        <v>0.9</v>
      </c>
      <c r="P9" s="41">
        <f t="shared" si="1"/>
        <v>0.9</v>
      </c>
      <c r="Q9" s="41">
        <f t="shared" si="1"/>
        <v>0.9</v>
      </c>
      <c r="R9" s="41">
        <f t="shared" si="1"/>
        <v>0.9</v>
      </c>
      <c r="S9" s="41">
        <f t="shared" si="1"/>
        <v>0.9</v>
      </c>
      <c r="T9" s="41">
        <f t="shared" si="1"/>
        <v>0.9</v>
      </c>
      <c r="U9" s="41">
        <f t="shared" si="1"/>
        <v>0.9</v>
      </c>
      <c r="V9" s="41">
        <f t="shared" si="1"/>
        <v>0.9</v>
      </c>
      <c r="W9" s="41">
        <f t="shared" si="1"/>
        <v>0.5</v>
      </c>
      <c r="X9" s="41">
        <f t="shared" si="1"/>
        <v>0.5</v>
      </c>
      <c r="Y9" s="41">
        <f t="shared" si="1"/>
        <v>0.5</v>
      </c>
      <c r="Z9" s="41">
        <f t="shared" si="1"/>
        <v>0.2</v>
      </c>
      <c r="AA9" s="41">
        <f t="shared" si="1"/>
        <v>0.05</v>
      </c>
      <c r="AC9" s="75">
        <f t="shared" si="2"/>
        <v>0.9</v>
      </c>
      <c r="AD9" s="46">
        <f t="shared" si="3"/>
        <v>0.05</v>
      </c>
      <c r="AE9" s="46">
        <f t="shared" si="4"/>
        <v>10.850000000000001</v>
      </c>
      <c r="AF9" s="39">
        <f>SUMPRODUCT(AE9:AE11,Notes!$C$49:$C$51)</f>
        <v>3557.9500000000007</v>
      </c>
      <c r="AH9" s="120" t="s">
        <v>159</v>
      </c>
      <c r="AJ9" s="32" t="s">
        <v>11</v>
      </c>
    </row>
    <row r="10" spans="1:36" x14ac:dyDescent="0.2">
      <c r="C10" s="40" t="s">
        <v>1</v>
      </c>
      <c r="D10" s="41">
        <f t="shared" si="1"/>
        <v>0.05</v>
      </c>
      <c r="E10" s="41">
        <f t="shared" si="1"/>
        <v>0.05</v>
      </c>
      <c r="F10" s="41">
        <f t="shared" si="1"/>
        <v>0.05</v>
      </c>
      <c r="G10" s="41">
        <f t="shared" si="1"/>
        <v>0.05</v>
      </c>
      <c r="H10" s="41">
        <f t="shared" si="1"/>
        <v>0.05</v>
      </c>
      <c r="I10" s="41">
        <f t="shared" si="1"/>
        <v>0.05</v>
      </c>
      <c r="J10" s="41">
        <f t="shared" si="1"/>
        <v>0.05</v>
      </c>
      <c r="K10" s="41">
        <f t="shared" si="1"/>
        <v>0.05</v>
      </c>
      <c r="L10" s="41">
        <f t="shared" si="1"/>
        <v>0.1</v>
      </c>
      <c r="M10" s="41">
        <f t="shared" si="1"/>
        <v>0.3</v>
      </c>
      <c r="N10" s="41">
        <f t="shared" si="1"/>
        <v>0.6</v>
      </c>
      <c r="O10" s="41">
        <f t="shared" si="1"/>
        <v>0.9</v>
      </c>
      <c r="P10" s="41">
        <f t="shared" si="1"/>
        <v>0.9</v>
      </c>
      <c r="Q10" s="41">
        <f t="shared" si="1"/>
        <v>0.9</v>
      </c>
      <c r="R10" s="41">
        <f t="shared" si="1"/>
        <v>0.9</v>
      </c>
      <c r="S10" s="41">
        <f t="shared" si="1"/>
        <v>0.9</v>
      </c>
      <c r="T10" s="41">
        <f t="shared" si="1"/>
        <v>0.9</v>
      </c>
      <c r="U10" s="41">
        <f t="shared" si="1"/>
        <v>0.9</v>
      </c>
      <c r="V10" s="41">
        <f t="shared" si="1"/>
        <v>0.9</v>
      </c>
      <c r="W10" s="41">
        <f t="shared" si="1"/>
        <v>0.5</v>
      </c>
      <c r="X10" s="41">
        <f t="shared" si="1"/>
        <v>0.3</v>
      </c>
      <c r="Y10" s="41">
        <f t="shared" si="1"/>
        <v>0.3</v>
      </c>
      <c r="Z10" s="41">
        <f t="shared" si="1"/>
        <v>0.1</v>
      </c>
      <c r="AA10" s="41">
        <f t="shared" si="1"/>
        <v>0.05</v>
      </c>
      <c r="AC10" s="75">
        <f t="shared" si="2"/>
        <v>0.9</v>
      </c>
      <c r="AD10" s="46">
        <f t="shared" si="3"/>
        <v>0.05</v>
      </c>
      <c r="AE10" s="46">
        <f t="shared" si="4"/>
        <v>9.8500000000000032</v>
      </c>
      <c r="AF10" s="46"/>
      <c r="AH10" s="54"/>
    </row>
    <row r="11" spans="1:36" x14ac:dyDescent="0.2">
      <c r="C11" s="40" t="s">
        <v>2</v>
      </c>
      <c r="D11" s="41">
        <f t="shared" si="1"/>
        <v>0.05</v>
      </c>
      <c r="E11" s="41">
        <f t="shared" si="1"/>
        <v>0.05</v>
      </c>
      <c r="F11" s="41">
        <f t="shared" si="1"/>
        <v>0.05</v>
      </c>
      <c r="G11" s="41">
        <f t="shared" si="1"/>
        <v>0.05</v>
      </c>
      <c r="H11" s="41">
        <f t="shared" si="1"/>
        <v>0.05</v>
      </c>
      <c r="I11" s="41">
        <f t="shared" si="1"/>
        <v>0.05</v>
      </c>
      <c r="J11" s="41">
        <f t="shared" si="1"/>
        <v>0.05</v>
      </c>
      <c r="K11" s="41">
        <f t="shared" si="1"/>
        <v>0.05</v>
      </c>
      <c r="L11" s="41">
        <f t="shared" si="1"/>
        <v>0.05</v>
      </c>
      <c r="M11" s="41">
        <f t="shared" si="1"/>
        <v>0.05</v>
      </c>
      <c r="N11" s="41">
        <f t="shared" si="1"/>
        <v>0.1</v>
      </c>
      <c r="O11" s="41">
        <f t="shared" si="1"/>
        <v>0.4</v>
      </c>
      <c r="P11" s="41">
        <f t="shared" si="1"/>
        <v>0.4</v>
      </c>
      <c r="Q11" s="41">
        <f t="shared" si="1"/>
        <v>0.6</v>
      </c>
      <c r="R11" s="41">
        <f t="shared" si="1"/>
        <v>0.6</v>
      </c>
      <c r="S11" s="41">
        <f t="shared" si="1"/>
        <v>0.6</v>
      </c>
      <c r="T11" s="41">
        <f t="shared" si="1"/>
        <v>0.6</v>
      </c>
      <c r="U11" s="41">
        <f t="shared" si="1"/>
        <v>0.6</v>
      </c>
      <c r="V11" s="41">
        <f t="shared" si="1"/>
        <v>0.4</v>
      </c>
      <c r="W11" s="41">
        <f t="shared" si="1"/>
        <v>0.2</v>
      </c>
      <c r="X11" s="41">
        <f t="shared" si="1"/>
        <v>0.05</v>
      </c>
      <c r="Y11" s="41">
        <f t="shared" si="1"/>
        <v>0.05</v>
      </c>
      <c r="Z11" s="41">
        <f t="shared" si="1"/>
        <v>0.05</v>
      </c>
      <c r="AA11" s="41">
        <f t="shared" si="1"/>
        <v>0.05</v>
      </c>
      <c r="AC11" s="75">
        <f t="shared" si="2"/>
        <v>0.6</v>
      </c>
      <c r="AD11" s="46">
        <f t="shared" si="3"/>
        <v>0.05</v>
      </c>
      <c r="AE11" s="46">
        <f t="shared" si="4"/>
        <v>5.2</v>
      </c>
      <c r="AF11" s="46"/>
      <c r="AH11" s="54"/>
    </row>
    <row r="12" spans="1:36" x14ac:dyDescent="0.2">
      <c r="A12" s="68" t="s">
        <v>32</v>
      </c>
      <c r="B12" s="68" t="s">
        <v>29</v>
      </c>
      <c r="C12" s="78" t="s">
        <v>0</v>
      </c>
      <c r="D12" s="70">
        <f t="shared" si="1"/>
        <v>0.2</v>
      </c>
      <c r="E12" s="70">
        <f t="shared" si="1"/>
        <v>0.2</v>
      </c>
      <c r="F12" s="70">
        <f t="shared" si="1"/>
        <v>0.2</v>
      </c>
      <c r="G12" s="70">
        <f t="shared" si="1"/>
        <v>0.2</v>
      </c>
      <c r="H12" s="70">
        <f t="shared" si="1"/>
        <v>0.2</v>
      </c>
      <c r="I12" s="70">
        <f t="shared" si="1"/>
        <v>0.2</v>
      </c>
      <c r="J12" s="70">
        <f t="shared" si="1"/>
        <v>0.2</v>
      </c>
      <c r="K12" s="70">
        <f t="shared" si="1"/>
        <v>0.2</v>
      </c>
      <c r="L12" s="70">
        <f t="shared" si="1"/>
        <v>0.4</v>
      </c>
      <c r="M12" s="70">
        <f t="shared" si="1"/>
        <v>0.6</v>
      </c>
      <c r="N12" s="70">
        <f t="shared" si="1"/>
        <v>0.9</v>
      </c>
      <c r="O12" s="70">
        <f t="shared" si="1"/>
        <v>0.9</v>
      </c>
      <c r="P12" s="70">
        <f t="shared" si="1"/>
        <v>0.9</v>
      </c>
      <c r="Q12" s="70">
        <f t="shared" si="1"/>
        <v>0.9</v>
      </c>
      <c r="R12" s="70">
        <f t="shared" si="1"/>
        <v>0.9</v>
      </c>
      <c r="S12" s="70">
        <f t="shared" si="1"/>
        <v>0.9</v>
      </c>
      <c r="T12" s="70">
        <f t="shared" si="1"/>
        <v>0.9</v>
      </c>
      <c r="U12" s="70">
        <f t="shared" si="1"/>
        <v>0.9</v>
      </c>
      <c r="V12" s="70">
        <f t="shared" si="1"/>
        <v>0.9</v>
      </c>
      <c r="W12" s="70">
        <f t="shared" si="1"/>
        <v>0.9</v>
      </c>
      <c r="X12" s="70">
        <f t="shared" si="1"/>
        <v>0.7</v>
      </c>
      <c r="Y12" s="70">
        <f t="shared" si="1"/>
        <v>0.7</v>
      </c>
      <c r="Z12" s="70">
        <f t="shared" si="1"/>
        <v>0.2</v>
      </c>
      <c r="AA12" s="70">
        <f t="shared" si="1"/>
        <v>0.2</v>
      </c>
      <c r="AC12" s="113">
        <f t="shared" si="2"/>
        <v>0.9</v>
      </c>
      <c r="AD12" s="114">
        <f t="shared" si="3"/>
        <v>0.2</v>
      </c>
      <c r="AE12" s="114">
        <f t="shared" si="4"/>
        <v>13.4</v>
      </c>
      <c r="AF12" s="71">
        <f>SUMPRODUCT(AE12:AE14,Notes!$C$49:$C$51)</f>
        <v>4528.4000000000005</v>
      </c>
      <c r="AH12" s="118" t="s">
        <v>159</v>
      </c>
    </row>
    <row r="13" spans="1:36" x14ac:dyDescent="0.2">
      <c r="A13" s="68"/>
      <c r="B13" s="68"/>
      <c r="C13" s="78" t="s">
        <v>1</v>
      </c>
      <c r="D13" s="70">
        <f t="shared" si="1"/>
        <v>0.15</v>
      </c>
      <c r="E13" s="70">
        <f t="shared" si="1"/>
        <v>0.15</v>
      </c>
      <c r="F13" s="70">
        <f t="shared" si="1"/>
        <v>0.15</v>
      </c>
      <c r="G13" s="70">
        <f t="shared" si="1"/>
        <v>0.15</v>
      </c>
      <c r="H13" s="70">
        <f t="shared" si="1"/>
        <v>0.15</v>
      </c>
      <c r="I13" s="70">
        <f t="shared" si="1"/>
        <v>0.15</v>
      </c>
      <c r="J13" s="70">
        <f t="shared" si="1"/>
        <v>0.15</v>
      </c>
      <c r="K13" s="70">
        <f t="shared" si="1"/>
        <v>0.15</v>
      </c>
      <c r="L13" s="70">
        <f t="shared" si="1"/>
        <v>0.3</v>
      </c>
      <c r="M13" s="70">
        <f t="shared" si="1"/>
        <v>0.5</v>
      </c>
      <c r="N13" s="70">
        <f t="shared" si="1"/>
        <v>0.8</v>
      </c>
      <c r="O13" s="70">
        <f t="shared" si="1"/>
        <v>0.9</v>
      </c>
      <c r="P13" s="70">
        <f t="shared" si="1"/>
        <v>0.9</v>
      </c>
      <c r="Q13" s="70">
        <f t="shared" si="1"/>
        <v>0.9</v>
      </c>
      <c r="R13" s="70">
        <f t="shared" si="1"/>
        <v>0.9</v>
      </c>
      <c r="S13" s="70">
        <f t="shared" si="1"/>
        <v>0.9</v>
      </c>
      <c r="T13" s="70">
        <f t="shared" si="1"/>
        <v>0.9</v>
      </c>
      <c r="U13" s="70">
        <f t="shared" si="1"/>
        <v>0.9</v>
      </c>
      <c r="V13" s="70">
        <f t="shared" si="1"/>
        <v>0.9</v>
      </c>
      <c r="W13" s="70">
        <f t="shared" si="1"/>
        <v>0.7</v>
      </c>
      <c r="X13" s="70">
        <f t="shared" si="1"/>
        <v>0.5</v>
      </c>
      <c r="Y13" s="70">
        <f t="shared" si="1"/>
        <v>0.5</v>
      </c>
      <c r="Z13" s="70">
        <f t="shared" si="1"/>
        <v>0.3</v>
      </c>
      <c r="AA13" s="70">
        <f t="shared" si="1"/>
        <v>0.15</v>
      </c>
      <c r="AC13" s="113">
        <f t="shared" si="2"/>
        <v>0.9</v>
      </c>
      <c r="AD13" s="114">
        <f t="shared" si="3"/>
        <v>0.15</v>
      </c>
      <c r="AE13" s="114">
        <f t="shared" si="4"/>
        <v>12.150000000000002</v>
      </c>
      <c r="AF13" s="114"/>
      <c r="AH13" s="119"/>
    </row>
    <row r="14" spans="1:36" x14ac:dyDescent="0.2">
      <c r="A14" s="68"/>
      <c r="B14" s="68"/>
      <c r="C14" s="78" t="s">
        <v>2</v>
      </c>
      <c r="D14" s="70">
        <f t="shared" si="1"/>
        <v>0.15</v>
      </c>
      <c r="E14" s="70">
        <f t="shared" si="1"/>
        <v>0.15</v>
      </c>
      <c r="F14" s="70">
        <f t="shared" si="1"/>
        <v>0.15</v>
      </c>
      <c r="G14" s="70">
        <f t="shared" si="1"/>
        <v>0.15</v>
      </c>
      <c r="H14" s="70">
        <f t="shared" si="1"/>
        <v>0.15</v>
      </c>
      <c r="I14" s="70">
        <f t="shared" si="1"/>
        <v>0.15</v>
      </c>
      <c r="J14" s="70">
        <f t="shared" si="1"/>
        <v>0.15</v>
      </c>
      <c r="K14" s="70">
        <f t="shared" si="1"/>
        <v>0.15</v>
      </c>
      <c r="L14" s="70">
        <f t="shared" si="1"/>
        <v>0.15</v>
      </c>
      <c r="M14" s="70">
        <f t="shared" si="1"/>
        <v>0.15</v>
      </c>
      <c r="N14" s="70">
        <f t="shared" si="1"/>
        <v>0.3</v>
      </c>
      <c r="O14" s="70">
        <f t="shared" si="1"/>
        <v>0.6</v>
      </c>
      <c r="P14" s="70">
        <f t="shared" si="1"/>
        <v>0.6</v>
      </c>
      <c r="Q14" s="70">
        <f t="shared" si="1"/>
        <v>0.8</v>
      </c>
      <c r="R14" s="70">
        <f t="shared" si="1"/>
        <v>0.8</v>
      </c>
      <c r="S14" s="70">
        <f t="shared" si="1"/>
        <v>0.8</v>
      </c>
      <c r="T14" s="70">
        <f t="shared" si="1"/>
        <v>0.8</v>
      </c>
      <c r="U14" s="70">
        <f t="shared" si="1"/>
        <v>0.8</v>
      </c>
      <c r="V14" s="70">
        <f t="shared" si="1"/>
        <v>0.6</v>
      </c>
      <c r="W14" s="70">
        <f t="shared" si="1"/>
        <v>0.4</v>
      </c>
      <c r="X14" s="70">
        <f t="shared" si="1"/>
        <v>0.15</v>
      </c>
      <c r="Y14" s="70">
        <f t="shared" si="1"/>
        <v>0.15</v>
      </c>
      <c r="Z14" s="70">
        <f t="shared" si="1"/>
        <v>0.15</v>
      </c>
      <c r="AA14" s="70">
        <f t="shared" si="1"/>
        <v>0.15</v>
      </c>
      <c r="AC14" s="113">
        <f t="shared" si="2"/>
        <v>0.8</v>
      </c>
      <c r="AD14" s="114">
        <f t="shared" si="3"/>
        <v>0.15</v>
      </c>
      <c r="AE14" s="114">
        <f t="shared" si="4"/>
        <v>8.6</v>
      </c>
      <c r="AF14" s="114"/>
      <c r="AH14" s="119"/>
    </row>
    <row r="15" spans="1:36" x14ac:dyDescent="0.2">
      <c r="A15" s="33" t="s">
        <v>35</v>
      </c>
      <c r="B15" s="33" t="s">
        <v>29</v>
      </c>
      <c r="C15" s="45" t="s">
        <v>0</v>
      </c>
      <c r="D15" s="38">
        <f t="shared" si="1"/>
        <v>1</v>
      </c>
      <c r="E15" s="38">
        <f t="shared" si="1"/>
        <v>1</v>
      </c>
      <c r="F15" s="38">
        <f t="shared" si="1"/>
        <v>1</v>
      </c>
      <c r="G15" s="38">
        <f t="shared" si="1"/>
        <v>1</v>
      </c>
      <c r="H15" s="38">
        <f t="shared" si="1"/>
        <v>1</v>
      </c>
      <c r="I15" s="38">
        <f t="shared" si="1"/>
        <v>1</v>
      </c>
      <c r="J15" s="38">
        <f t="shared" si="1"/>
        <v>1</v>
      </c>
      <c r="K15" s="38">
        <f t="shared" si="1"/>
        <v>0.25</v>
      </c>
      <c r="L15" s="38">
        <f t="shared" si="1"/>
        <v>0.25</v>
      </c>
      <c r="M15" s="38">
        <f t="shared" si="1"/>
        <v>0.25</v>
      </c>
      <c r="N15" s="38">
        <f t="shared" si="1"/>
        <v>0.25</v>
      </c>
      <c r="O15" s="38">
        <f t="shared" si="1"/>
        <v>0.25</v>
      </c>
      <c r="P15" s="38">
        <f t="shared" si="1"/>
        <v>0.25</v>
      </c>
      <c r="Q15" s="38">
        <f t="shared" si="1"/>
        <v>0.25</v>
      </c>
      <c r="R15" s="38">
        <f t="shared" si="1"/>
        <v>0.25</v>
      </c>
      <c r="S15" s="38">
        <f t="shared" si="1"/>
        <v>0.25</v>
      </c>
      <c r="T15" s="38">
        <f t="shared" si="1"/>
        <v>0.25</v>
      </c>
      <c r="U15" s="38">
        <f t="shared" si="1"/>
        <v>0.25</v>
      </c>
      <c r="V15" s="38">
        <f t="shared" si="1"/>
        <v>0.25</v>
      </c>
      <c r="W15" s="38">
        <f t="shared" si="1"/>
        <v>0.25</v>
      </c>
      <c r="X15" s="38">
        <f t="shared" si="1"/>
        <v>0.25</v>
      </c>
      <c r="Y15" s="38">
        <f t="shared" si="1"/>
        <v>0.25</v>
      </c>
      <c r="Z15" s="38">
        <f t="shared" si="1"/>
        <v>1</v>
      </c>
      <c r="AA15" s="38">
        <f t="shared" si="1"/>
        <v>1</v>
      </c>
      <c r="AC15" s="80">
        <f>MAX(D15:AA15)</f>
        <v>1</v>
      </c>
      <c r="AD15" s="47">
        <f>MIN(D15:AA15)</f>
        <v>0.25</v>
      </c>
      <c r="AE15" s="47">
        <f>SUM(D15:AA15)</f>
        <v>12.75</v>
      </c>
      <c r="AF15" s="39">
        <f>SUMPRODUCT(AE15:AE17,Notes!$C$49:$C$51)</f>
        <v>4800.75</v>
      </c>
      <c r="AH15" s="120" t="s">
        <v>159</v>
      </c>
    </row>
    <row r="16" spans="1:36" x14ac:dyDescent="0.2">
      <c r="A16" s="33"/>
      <c r="B16" s="33"/>
      <c r="C16" s="45" t="s">
        <v>1</v>
      </c>
      <c r="D16" s="38">
        <f t="shared" si="1"/>
        <v>1</v>
      </c>
      <c r="E16" s="38">
        <f t="shared" si="1"/>
        <v>1</v>
      </c>
      <c r="F16" s="38">
        <f t="shared" si="1"/>
        <v>1</v>
      </c>
      <c r="G16" s="38">
        <f t="shared" si="1"/>
        <v>1</v>
      </c>
      <c r="H16" s="38">
        <f t="shared" si="1"/>
        <v>1</v>
      </c>
      <c r="I16" s="38">
        <f t="shared" si="1"/>
        <v>1</v>
      </c>
      <c r="J16" s="38">
        <f t="shared" si="1"/>
        <v>1</v>
      </c>
      <c r="K16" s="38">
        <f t="shared" si="1"/>
        <v>0.25</v>
      </c>
      <c r="L16" s="38">
        <f t="shared" si="1"/>
        <v>0.25</v>
      </c>
      <c r="M16" s="38">
        <f t="shared" si="1"/>
        <v>0.25</v>
      </c>
      <c r="N16" s="38">
        <f t="shared" si="1"/>
        <v>0.25</v>
      </c>
      <c r="O16" s="38">
        <f t="shared" si="1"/>
        <v>0.25</v>
      </c>
      <c r="P16" s="38">
        <f t="shared" si="1"/>
        <v>0.25</v>
      </c>
      <c r="Q16" s="38">
        <f t="shared" si="1"/>
        <v>0.25</v>
      </c>
      <c r="R16" s="38">
        <f t="shared" si="1"/>
        <v>0.25</v>
      </c>
      <c r="S16" s="38">
        <f t="shared" si="1"/>
        <v>0.25</v>
      </c>
      <c r="T16" s="38">
        <f t="shared" si="1"/>
        <v>0.25</v>
      </c>
      <c r="U16" s="38">
        <f t="shared" si="1"/>
        <v>0.25</v>
      </c>
      <c r="V16" s="38">
        <f t="shared" si="1"/>
        <v>0.25</v>
      </c>
      <c r="W16" s="38">
        <f t="shared" si="1"/>
        <v>0.25</v>
      </c>
      <c r="X16" s="38">
        <f t="shared" si="1"/>
        <v>0.25</v>
      </c>
      <c r="Y16" s="38">
        <f t="shared" si="1"/>
        <v>0.25</v>
      </c>
      <c r="Z16" s="38">
        <f t="shared" si="1"/>
        <v>0.25</v>
      </c>
      <c r="AA16" s="38">
        <f t="shared" si="1"/>
        <v>1</v>
      </c>
      <c r="AC16" s="80">
        <f>MAX(D16:AA16)</f>
        <v>1</v>
      </c>
      <c r="AD16" s="47">
        <f>MIN(D16:AA16)</f>
        <v>0.25</v>
      </c>
      <c r="AE16" s="47">
        <f>SUM(D16:AA16)</f>
        <v>12</v>
      </c>
      <c r="AF16" s="47"/>
      <c r="AH16" s="94"/>
    </row>
    <row r="17" spans="1:34" x14ac:dyDescent="0.2">
      <c r="A17" s="33"/>
      <c r="B17" s="33"/>
      <c r="C17" s="45" t="s">
        <v>2</v>
      </c>
      <c r="D17" s="38">
        <f t="shared" si="1"/>
        <v>1</v>
      </c>
      <c r="E17" s="38">
        <f t="shared" si="1"/>
        <v>1</v>
      </c>
      <c r="F17" s="38">
        <f t="shared" si="1"/>
        <v>1</v>
      </c>
      <c r="G17" s="38">
        <f t="shared" si="1"/>
        <v>1</v>
      </c>
      <c r="H17" s="38">
        <f t="shared" si="1"/>
        <v>1</v>
      </c>
      <c r="I17" s="38">
        <f t="shared" si="1"/>
        <v>1</v>
      </c>
      <c r="J17" s="38">
        <f t="shared" si="1"/>
        <v>1</v>
      </c>
      <c r="K17" s="38">
        <f t="shared" si="1"/>
        <v>1</v>
      </c>
      <c r="L17" s="38">
        <f t="shared" si="1"/>
        <v>1</v>
      </c>
      <c r="M17" s="38">
        <f t="shared" si="1"/>
        <v>0.25</v>
      </c>
      <c r="N17" s="38">
        <f t="shared" si="1"/>
        <v>0.25</v>
      </c>
      <c r="O17" s="38">
        <f t="shared" si="1"/>
        <v>0.25</v>
      </c>
      <c r="P17" s="38">
        <f t="shared" si="1"/>
        <v>0.25</v>
      </c>
      <c r="Q17" s="38">
        <f t="shared" si="1"/>
        <v>0.25</v>
      </c>
      <c r="R17" s="38">
        <f t="shared" si="1"/>
        <v>0.25</v>
      </c>
      <c r="S17" s="38">
        <f t="shared" ref="S17:AA17" si="5">S102</f>
        <v>0.25</v>
      </c>
      <c r="T17" s="38">
        <f t="shared" si="5"/>
        <v>0.25</v>
      </c>
      <c r="U17" s="38">
        <f t="shared" si="5"/>
        <v>0.25</v>
      </c>
      <c r="V17" s="38">
        <f t="shared" si="5"/>
        <v>0.25</v>
      </c>
      <c r="W17" s="38">
        <f t="shared" si="5"/>
        <v>0.25</v>
      </c>
      <c r="X17" s="38">
        <f t="shared" si="5"/>
        <v>1</v>
      </c>
      <c r="Y17" s="38">
        <f t="shared" si="5"/>
        <v>1</v>
      </c>
      <c r="Z17" s="38">
        <f t="shared" si="5"/>
        <v>1</v>
      </c>
      <c r="AA17" s="38">
        <f t="shared" si="5"/>
        <v>1</v>
      </c>
      <c r="AC17" s="80">
        <f>MAX(D17:AA17)</f>
        <v>1</v>
      </c>
      <c r="AD17" s="47">
        <f>MIN(D17:AA17)</f>
        <v>0.25</v>
      </c>
      <c r="AE17" s="47">
        <f>SUM(D17:AA17)</f>
        <v>15.75</v>
      </c>
      <c r="AF17" s="47"/>
      <c r="AH17" s="94"/>
    </row>
    <row r="18" spans="1:34" x14ac:dyDescent="0.2">
      <c r="A18" s="68" t="s">
        <v>25</v>
      </c>
      <c r="B18" s="68" t="s">
        <v>37</v>
      </c>
      <c r="C18" s="78" t="s">
        <v>0</v>
      </c>
      <c r="D18" s="81">
        <f>IF(D15=1,0,1)</f>
        <v>0</v>
      </c>
      <c r="E18" s="81">
        <f t="shared" ref="E18:AA18" si="6">IF(E15=1,0,1)</f>
        <v>0</v>
      </c>
      <c r="F18" s="81">
        <f t="shared" si="6"/>
        <v>0</v>
      </c>
      <c r="G18" s="81">
        <f t="shared" si="6"/>
        <v>0</v>
      </c>
      <c r="H18" s="81">
        <f t="shared" si="6"/>
        <v>0</v>
      </c>
      <c r="I18" s="81">
        <f t="shared" si="6"/>
        <v>0</v>
      </c>
      <c r="J18" s="81">
        <f t="shared" si="6"/>
        <v>0</v>
      </c>
      <c r="K18" s="81">
        <f t="shared" si="6"/>
        <v>1</v>
      </c>
      <c r="L18" s="81">
        <f t="shared" si="6"/>
        <v>1</v>
      </c>
      <c r="M18" s="81">
        <f t="shared" si="6"/>
        <v>1</v>
      </c>
      <c r="N18" s="81">
        <f t="shared" si="6"/>
        <v>1</v>
      </c>
      <c r="O18" s="81">
        <f t="shared" si="6"/>
        <v>1</v>
      </c>
      <c r="P18" s="81">
        <f t="shared" si="6"/>
        <v>1</v>
      </c>
      <c r="Q18" s="81">
        <f t="shared" si="6"/>
        <v>1</v>
      </c>
      <c r="R18" s="81">
        <f t="shared" si="6"/>
        <v>1</v>
      </c>
      <c r="S18" s="81">
        <f t="shared" si="6"/>
        <v>1</v>
      </c>
      <c r="T18" s="81">
        <f t="shared" si="6"/>
        <v>1</v>
      </c>
      <c r="U18" s="81">
        <f t="shared" si="6"/>
        <v>1</v>
      </c>
      <c r="V18" s="81">
        <f t="shared" si="6"/>
        <v>1</v>
      </c>
      <c r="W18" s="81">
        <f t="shared" si="6"/>
        <v>1</v>
      </c>
      <c r="X18" s="81">
        <f t="shared" si="6"/>
        <v>1</v>
      </c>
      <c r="Y18" s="81">
        <f t="shared" si="6"/>
        <v>1</v>
      </c>
      <c r="Z18" s="81">
        <f t="shared" si="6"/>
        <v>0</v>
      </c>
      <c r="AA18" s="81">
        <f t="shared" si="6"/>
        <v>0</v>
      </c>
      <c r="AC18" s="115">
        <f t="shared" ref="AC18:AC20" si="7">MAX(D18:AA18)</f>
        <v>1</v>
      </c>
      <c r="AD18" s="72">
        <f t="shared" ref="AD18:AD20" si="8">MIN(D18:AA18)</f>
        <v>0</v>
      </c>
      <c r="AE18" s="114">
        <f t="shared" ref="AE18:AE20" si="9">SUM(D18:AA18)</f>
        <v>15</v>
      </c>
      <c r="AF18" s="71">
        <f>SUMPRODUCT(AE18:AE20,Notes!$C$49:$C$51)</f>
        <v>5279</v>
      </c>
      <c r="AH18" s="118" t="s">
        <v>161</v>
      </c>
    </row>
    <row r="19" spans="1:34" x14ac:dyDescent="0.2">
      <c r="A19" s="68"/>
      <c r="B19" s="68"/>
      <c r="C19" s="78" t="s">
        <v>1</v>
      </c>
      <c r="D19" s="81">
        <f t="shared" ref="D19:AA20" si="10">IF(D16=1,0,1)</f>
        <v>0</v>
      </c>
      <c r="E19" s="81">
        <f t="shared" si="10"/>
        <v>0</v>
      </c>
      <c r="F19" s="81">
        <f t="shared" si="10"/>
        <v>0</v>
      </c>
      <c r="G19" s="81">
        <f t="shared" si="10"/>
        <v>0</v>
      </c>
      <c r="H19" s="81">
        <f t="shared" si="10"/>
        <v>0</v>
      </c>
      <c r="I19" s="81">
        <f t="shared" si="10"/>
        <v>0</v>
      </c>
      <c r="J19" s="81">
        <f t="shared" si="10"/>
        <v>0</v>
      </c>
      <c r="K19" s="81">
        <f t="shared" si="10"/>
        <v>1</v>
      </c>
      <c r="L19" s="81">
        <f t="shared" si="10"/>
        <v>1</v>
      </c>
      <c r="M19" s="81">
        <f t="shared" si="10"/>
        <v>1</v>
      </c>
      <c r="N19" s="81">
        <f t="shared" si="10"/>
        <v>1</v>
      </c>
      <c r="O19" s="81">
        <f t="shared" si="10"/>
        <v>1</v>
      </c>
      <c r="P19" s="81">
        <f t="shared" si="10"/>
        <v>1</v>
      </c>
      <c r="Q19" s="81">
        <f t="shared" si="10"/>
        <v>1</v>
      </c>
      <c r="R19" s="81">
        <f t="shared" si="10"/>
        <v>1</v>
      </c>
      <c r="S19" s="81">
        <f t="shared" si="10"/>
        <v>1</v>
      </c>
      <c r="T19" s="81">
        <f t="shared" si="10"/>
        <v>1</v>
      </c>
      <c r="U19" s="81">
        <f t="shared" si="10"/>
        <v>1</v>
      </c>
      <c r="V19" s="81">
        <f t="shared" si="10"/>
        <v>1</v>
      </c>
      <c r="W19" s="81">
        <f t="shared" si="10"/>
        <v>1</v>
      </c>
      <c r="X19" s="81">
        <f t="shared" si="10"/>
        <v>1</v>
      </c>
      <c r="Y19" s="81">
        <f t="shared" si="10"/>
        <v>1</v>
      </c>
      <c r="Z19" s="81">
        <f t="shared" si="10"/>
        <v>1</v>
      </c>
      <c r="AA19" s="81">
        <f t="shared" si="10"/>
        <v>0</v>
      </c>
      <c r="AC19" s="115">
        <f t="shared" si="7"/>
        <v>1</v>
      </c>
      <c r="AD19" s="72">
        <f t="shared" si="8"/>
        <v>0</v>
      </c>
      <c r="AE19" s="114">
        <f t="shared" si="9"/>
        <v>16</v>
      </c>
      <c r="AF19" s="114"/>
      <c r="AH19" s="119" t="s">
        <v>160</v>
      </c>
    </row>
    <row r="20" spans="1:34" x14ac:dyDescent="0.2">
      <c r="A20" s="68"/>
      <c r="B20" s="68"/>
      <c r="C20" s="78" t="s">
        <v>2</v>
      </c>
      <c r="D20" s="81">
        <f t="shared" si="10"/>
        <v>0</v>
      </c>
      <c r="E20" s="81">
        <f t="shared" si="10"/>
        <v>0</v>
      </c>
      <c r="F20" s="81">
        <f t="shared" si="10"/>
        <v>0</v>
      </c>
      <c r="G20" s="81">
        <f t="shared" si="10"/>
        <v>0</v>
      </c>
      <c r="H20" s="81">
        <f t="shared" si="10"/>
        <v>0</v>
      </c>
      <c r="I20" s="81">
        <f t="shared" si="10"/>
        <v>0</v>
      </c>
      <c r="J20" s="81">
        <f t="shared" si="10"/>
        <v>0</v>
      </c>
      <c r="K20" s="81">
        <f t="shared" si="10"/>
        <v>0</v>
      </c>
      <c r="L20" s="81">
        <f t="shared" si="10"/>
        <v>0</v>
      </c>
      <c r="M20" s="81">
        <f t="shared" si="10"/>
        <v>1</v>
      </c>
      <c r="N20" s="81">
        <f t="shared" si="10"/>
        <v>1</v>
      </c>
      <c r="O20" s="81">
        <f t="shared" si="10"/>
        <v>1</v>
      </c>
      <c r="P20" s="81">
        <f t="shared" si="10"/>
        <v>1</v>
      </c>
      <c r="Q20" s="81">
        <f t="shared" si="10"/>
        <v>1</v>
      </c>
      <c r="R20" s="81">
        <f t="shared" si="10"/>
        <v>1</v>
      </c>
      <c r="S20" s="81">
        <f t="shared" si="10"/>
        <v>1</v>
      </c>
      <c r="T20" s="81">
        <f t="shared" si="10"/>
        <v>1</v>
      </c>
      <c r="U20" s="81">
        <f t="shared" si="10"/>
        <v>1</v>
      </c>
      <c r="V20" s="81">
        <f t="shared" si="10"/>
        <v>1</v>
      </c>
      <c r="W20" s="81">
        <f t="shared" si="10"/>
        <v>1</v>
      </c>
      <c r="X20" s="81">
        <f t="shared" si="10"/>
        <v>0</v>
      </c>
      <c r="Y20" s="81">
        <f t="shared" si="10"/>
        <v>0</v>
      </c>
      <c r="Z20" s="81">
        <f t="shared" si="10"/>
        <v>0</v>
      </c>
      <c r="AA20" s="81">
        <f t="shared" si="10"/>
        <v>0</v>
      </c>
      <c r="AC20" s="115">
        <f t="shared" si="7"/>
        <v>1</v>
      </c>
      <c r="AD20" s="72">
        <f t="shared" si="8"/>
        <v>0</v>
      </c>
      <c r="AE20" s="114">
        <f t="shared" si="9"/>
        <v>11</v>
      </c>
      <c r="AF20" s="114"/>
      <c r="AH20" s="119"/>
    </row>
    <row r="21" spans="1:34" x14ac:dyDescent="0.2">
      <c r="A21" s="33" t="s">
        <v>26</v>
      </c>
      <c r="B21" s="33" t="s">
        <v>36</v>
      </c>
      <c r="C21" s="45" t="s">
        <v>0</v>
      </c>
      <c r="D21" s="43">
        <f>D103</f>
        <v>85</v>
      </c>
      <c r="E21" s="43">
        <f t="shared" ref="E21:AA21" si="11">E103</f>
        <v>85</v>
      </c>
      <c r="F21" s="43">
        <f t="shared" si="11"/>
        <v>85</v>
      </c>
      <c r="G21" s="43">
        <f t="shared" si="11"/>
        <v>85</v>
      </c>
      <c r="H21" s="43">
        <f t="shared" si="11"/>
        <v>85</v>
      </c>
      <c r="I21" s="43">
        <f t="shared" si="11"/>
        <v>85</v>
      </c>
      <c r="J21" s="43">
        <f t="shared" si="11"/>
        <v>85</v>
      </c>
      <c r="K21" s="43">
        <f t="shared" si="11"/>
        <v>80</v>
      </c>
      <c r="L21" s="43">
        <f t="shared" si="11"/>
        <v>75</v>
      </c>
      <c r="M21" s="43">
        <f t="shared" si="11"/>
        <v>75</v>
      </c>
      <c r="N21" s="43">
        <f t="shared" si="11"/>
        <v>75</v>
      </c>
      <c r="O21" s="43">
        <f t="shared" si="11"/>
        <v>75</v>
      </c>
      <c r="P21" s="43">
        <f t="shared" si="11"/>
        <v>75</v>
      </c>
      <c r="Q21" s="43">
        <f t="shared" si="11"/>
        <v>75</v>
      </c>
      <c r="R21" s="43">
        <f t="shared" si="11"/>
        <v>75</v>
      </c>
      <c r="S21" s="43">
        <f t="shared" si="11"/>
        <v>75</v>
      </c>
      <c r="T21" s="43">
        <f t="shared" si="11"/>
        <v>75</v>
      </c>
      <c r="U21" s="43">
        <f t="shared" si="11"/>
        <v>75</v>
      </c>
      <c r="V21" s="43">
        <f t="shared" si="11"/>
        <v>75</v>
      </c>
      <c r="W21" s="43">
        <f t="shared" si="11"/>
        <v>75</v>
      </c>
      <c r="X21" s="43">
        <f t="shared" si="11"/>
        <v>75</v>
      </c>
      <c r="Y21" s="43">
        <f t="shared" si="11"/>
        <v>75</v>
      </c>
      <c r="Z21" s="43">
        <f t="shared" si="11"/>
        <v>85</v>
      </c>
      <c r="AA21" s="43">
        <f t="shared" si="11"/>
        <v>85</v>
      </c>
      <c r="AC21" s="76">
        <f t="shared" ref="AC21:AC26" si="12">MAX(D21:AA21)</f>
        <v>85</v>
      </c>
      <c r="AD21" s="42">
        <f t="shared" ref="AD21:AD26" si="13">MIN(D21:AA21)</f>
        <v>75</v>
      </c>
      <c r="AE21" s="43">
        <f t="shared" ref="AE21:AE26" si="14">AVERAGE(D21:AA21)</f>
        <v>78.958333333333329</v>
      </c>
      <c r="AF21" s="46"/>
      <c r="AH21" s="54" t="s">
        <v>159</v>
      </c>
    </row>
    <row r="22" spans="1:34" x14ac:dyDescent="0.2">
      <c r="A22" s="33"/>
      <c r="B22" s="33"/>
      <c r="C22" s="45" t="s">
        <v>1</v>
      </c>
      <c r="D22" s="43">
        <f t="shared" ref="D22:AA26" si="15">D104</f>
        <v>85</v>
      </c>
      <c r="E22" s="43">
        <f t="shared" si="15"/>
        <v>85</v>
      </c>
      <c r="F22" s="43">
        <f t="shared" si="15"/>
        <v>85</v>
      </c>
      <c r="G22" s="43">
        <f t="shared" si="15"/>
        <v>85</v>
      </c>
      <c r="H22" s="43">
        <f t="shared" si="15"/>
        <v>85</v>
      </c>
      <c r="I22" s="43">
        <f t="shared" si="15"/>
        <v>85</v>
      </c>
      <c r="J22" s="43">
        <f t="shared" si="15"/>
        <v>85</v>
      </c>
      <c r="K22" s="43">
        <f t="shared" si="15"/>
        <v>80</v>
      </c>
      <c r="L22" s="43">
        <f t="shared" si="15"/>
        <v>75</v>
      </c>
      <c r="M22" s="43">
        <f t="shared" si="15"/>
        <v>75</v>
      </c>
      <c r="N22" s="43">
        <f t="shared" si="15"/>
        <v>75</v>
      </c>
      <c r="O22" s="43">
        <f t="shared" si="15"/>
        <v>75</v>
      </c>
      <c r="P22" s="43">
        <f t="shared" si="15"/>
        <v>75</v>
      </c>
      <c r="Q22" s="43">
        <f t="shared" si="15"/>
        <v>75</v>
      </c>
      <c r="R22" s="43">
        <f t="shared" si="15"/>
        <v>75</v>
      </c>
      <c r="S22" s="43">
        <f t="shared" si="15"/>
        <v>75</v>
      </c>
      <c r="T22" s="43">
        <f t="shared" si="15"/>
        <v>75</v>
      </c>
      <c r="U22" s="43">
        <f t="shared" si="15"/>
        <v>75</v>
      </c>
      <c r="V22" s="43">
        <f t="shared" si="15"/>
        <v>75</v>
      </c>
      <c r="W22" s="43">
        <f t="shared" si="15"/>
        <v>75</v>
      </c>
      <c r="X22" s="43">
        <f t="shared" si="15"/>
        <v>75</v>
      </c>
      <c r="Y22" s="43">
        <f t="shared" si="15"/>
        <v>75</v>
      </c>
      <c r="Z22" s="43">
        <f t="shared" si="15"/>
        <v>75</v>
      </c>
      <c r="AA22" s="43">
        <f t="shared" si="15"/>
        <v>85</v>
      </c>
      <c r="AC22" s="76">
        <f t="shared" si="12"/>
        <v>85</v>
      </c>
      <c r="AD22" s="42">
        <f t="shared" si="13"/>
        <v>75</v>
      </c>
      <c r="AE22" s="43">
        <f t="shared" si="14"/>
        <v>78.541666666666671</v>
      </c>
      <c r="AF22" s="46"/>
      <c r="AH22" s="54"/>
    </row>
    <row r="23" spans="1:34" x14ac:dyDescent="0.2">
      <c r="A23" s="33"/>
      <c r="B23" s="33"/>
      <c r="C23" s="45" t="s">
        <v>2</v>
      </c>
      <c r="D23" s="43">
        <f t="shared" si="15"/>
        <v>85</v>
      </c>
      <c r="E23" s="43">
        <f t="shared" si="15"/>
        <v>85</v>
      </c>
      <c r="F23" s="43">
        <f t="shared" si="15"/>
        <v>85</v>
      </c>
      <c r="G23" s="43">
        <f t="shared" si="15"/>
        <v>85</v>
      </c>
      <c r="H23" s="43">
        <f t="shared" si="15"/>
        <v>85</v>
      </c>
      <c r="I23" s="43">
        <f t="shared" si="15"/>
        <v>85</v>
      </c>
      <c r="J23" s="43">
        <f t="shared" si="15"/>
        <v>85</v>
      </c>
      <c r="K23" s="43">
        <f t="shared" si="15"/>
        <v>85</v>
      </c>
      <c r="L23" s="43">
        <f t="shared" si="15"/>
        <v>85</v>
      </c>
      <c r="M23" s="43">
        <f t="shared" si="15"/>
        <v>80</v>
      </c>
      <c r="N23" s="43">
        <f t="shared" si="15"/>
        <v>75</v>
      </c>
      <c r="O23" s="43">
        <f t="shared" si="15"/>
        <v>75</v>
      </c>
      <c r="P23" s="43">
        <f t="shared" si="15"/>
        <v>75</v>
      </c>
      <c r="Q23" s="43">
        <f t="shared" si="15"/>
        <v>75</v>
      </c>
      <c r="R23" s="43">
        <f t="shared" si="15"/>
        <v>75</v>
      </c>
      <c r="S23" s="43">
        <f t="shared" si="15"/>
        <v>75</v>
      </c>
      <c r="T23" s="43">
        <f t="shared" si="15"/>
        <v>75</v>
      </c>
      <c r="U23" s="43">
        <f t="shared" si="15"/>
        <v>75</v>
      </c>
      <c r="V23" s="43">
        <f t="shared" si="15"/>
        <v>75</v>
      </c>
      <c r="W23" s="43">
        <f t="shared" si="15"/>
        <v>75</v>
      </c>
      <c r="X23" s="43">
        <f t="shared" si="15"/>
        <v>85</v>
      </c>
      <c r="Y23" s="43">
        <f t="shared" si="15"/>
        <v>85</v>
      </c>
      <c r="Z23" s="43">
        <f t="shared" si="15"/>
        <v>85</v>
      </c>
      <c r="AA23" s="43">
        <f t="shared" si="15"/>
        <v>85</v>
      </c>
      <c r="AC23" s="76">
        <f t="shared" si="12"/>
        <v>85</v>
      </c>
      <c r="AD23" s="42">
        <f t="shared" si="13"/>
        <v>75</v>
      </c>
      <c r="AE23" s="43">
        <f t="shared" si="14"/>
        <v>80.625</v>
      </c>
      <c r="AF23" s="46"/>
      <c r="AH23" s="54"/>
    </row>
    <row r="24" spans="1:34" x14ac:dyDescent="0.2">
      <c r="A24" s="68" t="s">
        <v>27</v>
      </c>
      <c r="B24" s="68" t="s">
        <v>36</v>
      </c>
      <c r="C24" s="78" t="s">
        <v>0</v>
      </c>
      <c r="D24" s="71">
        <f t="shared" si="15"/>
        <v>60</v>
      </c>
      <c r="E24" s="71">
        <f t="shared" si="15"/>
        <v>60</v>
      </c>
      <c r="F24" s="71">
        <f t="shared" si="15"/>
        <v>60</v>
      </c>
      <c r="G24" s="71">
        <f t="shared" si="15"/>
        <v>60</v>
      </c>
      <c r="H24" s="71">
        <f t="shared" si="15"/>
        <v>60</v>
      </c>
      <c r="I24" s="71">
        <f t="shared" si="15"/>
        <v>60</v>
      </c>
      <c r="J24" s="71">
        <f t="shared" si="15"/>
        <v>60</v>
      </c>
      <c r="K24" s="71">
        <f t="shared" si="15"/>
        <v>65</v>
      </c>
      <c r="L24" s="71">
        <f t="shared" si="15"/>
        <v>70</v>
      </c>
      <c r="M24" s="71">
        <f t="shared" si="15"/>
        <v>70</v>
      </c>
      <c r="N24" s="71">
        <f t="shared" si="15"/>
        <v>70</v>
      </c>
      <c r="O24" s="71">
        <f t="shared" si="15"/>
        <v>70</v>
      </c>
      <c r="P24" s="71">
        <f t="shared" si="15"/>
        <v>70</v>
      </c>
      <c r="Q24" s="71">
        <f t="shared" si="15"/>
        <v>70</v>
      </c>
      <c r="R24" s="71">
        <f t="shared" si="15"/>
        <v>70</v>
      </c>
      <c r="S24" s="71">
        <f t="shared" si="15"/>
        <v>70</v>
      </c>
      <c r="T24" s="71">
        <f t="shared" si="15"/>
        <v>70</v>
      </c>
      <c r="U24" s="71">
        <f t="shared" si="15"/>
        <v>70</v>
      </c>
      <c r="V24" s="71">
        <f t="shared" si="15"/>
        <v>70</v>
      </c>
      <c r="W24" s="71">
        <f t="shared" si="15"/>
        <v>70</v>
      </c>
      <c r="X24" s="71">
        <f t="shared" si="15"/>
        <v>70</v>
      </c>
      <c r="Y24" s="71">
        <f t="shared" si="15"/>
        <v>70</v>
      </c>
      <c r="Z24" s="71">
        <f t="shared" si="15"/>
        <v>60</v>
      </c>
      <c r="AA24" s="71">
        <f t="shared" si="15"/>
        <v>60</v>
      </c>
      <c r="AC24" s="115">
        <f t="shared" si="12"/>
        <v>70</v>
      </c>
      <c r="AD24" s="72">
        <f t="shared" si="13"/>
        <v>60</v>
      </c>
      <c r="AE24" s="72">
        <f t="shared" si="14"/>
        <v>66.041666666666671</v>
      </c>
      <c r="AF24" s="114"/>
      <c r="AH24" s="119" t="s">
        <v>159</v>
      </c>
    </row>
    <row r="25" spans="1:34" x14ac:dyDescent="0.2">
      <c r="A25" s="68"/>
      <c r="B25" s="68"/>
      <c r="C25" s="78" t="s">
        <v>1</v>
      </c>
      <c r="D25" s="71">
        <f t="shared" si="15"/>
        <v>60</v>
      </c>
      <c r="E25" s="71">
        <f t="shared" si="15"/>
        <v>60</v>
      </c>
      <c r="F25" s="71">
        <f t="shared" si="15"/>
        <v>60</v>
      </c>
      <c r="G25" s="71">
        <f t="shared" si="15"/>
        <v>60</v>
      </c>
      <c r="H25" s="71">
        <f t="shared" si="15"/>
        <v>60</v>
      </c>
      <c r="I25" s="71">
        <f t="shared" si="15"/>
        <v>60</v>
      </c>
      <c r="J25" s="71">
        <f t="shared" si="15"/>
        <v>60</v>
      </c>
      <c r="K25" s="71">
        <f t="shared" si="15"/>
        <v>65</v>
      </c>
      <c r="L25" s="71">
        <f t="shared" si="15"/>
        <v>70</v>
      </c>
      <c r="M25" s="71">
        <f t="shared" si="15"/>
        <v>70</v>
      </c>
      <c r="N25" s="71">
        <f t="shared" si="15"/>
        <v>70</v>
      </c>
      <c r="O25" s="71">
        <f t="shared" si="15"/>
        <v>70</v>
      </c>
      <c r="P25" s="71">
        <f t="shared" si="15"/>
        <v>70</v>
      </c>
      <c r="Q25" s="71">
        <f t="shared" si="15"/>
        <v>70</v>
      </c>
      <c r="R25" s="71">
        <f t="shared" si="15"/>
        <v>70</v>
      </c>
      <c r="S25" s="71">
        <f t="shared" si="15"/>
        <v>70</v>
      </c>
      <c r="T25" s="71">
        <f t="shared" si="15"/>
        <v>70</v>
      </c>
      <c r="U25" s="71">
        <f t="shared" si="15"/>
        <v>70</v>
      </c>
      <c r="V25" s="71">
        <f t="shared" si="15"/>
        <v>70</v>
      </c>
      <c r="W25" s="71">
        <f t="shared" si="15"/>
        <v>70</v>
      </c>
      <c r="X25" s="71">
        <f t="shared" si="15"/>
        <v>70</v>
      </c>
      <c r="Y25" s="71">
        <f t="shared" si="15"/>
        <v>70</v>
      </c>
      <c r="Z25" s="71">
        <f t="shared" si="15"/>
        <v>70</v>
      </c>
      <c r="AA25" s="71">
        <f t="shared" si="15"/>
        <v>60</v>
      </c>
      <c r="AC25" s="115">
        <f t="shared" si="12"/>
        <v>70</v>
      </c>
      <c r="AD25" s="72">
        <f t="shared" si="13"/>
        <v>60</v>
      </c>
      <c r="AE25" s="72">
        <f t="shared" si="14"/>
        <v>66.458333333333329</v>
      </c>
      <c r="AF25" s="114"/>
      <c r="AH25" s="119"/>
    </row>
    <row r="26" spans="1:34" x14ac:dyDescent="0.2">
      <c r="A26" s="68"/>
      <c r="B26" s="68"/>
      <c r="C26" s="78" t="s">
        <v>2</v>
      </c>
      <c r="D26" s="72">
        <f t="shared" si="15"/>
        <v>60</v>
      </c>
      <c r="E26" s="72">
        <f t="shared" si="15"/>
        <v>60</v>
      </c>
      <c r="F26" s="72">
        <f t="shared" si="15"/>
        <v>60</v>
      </c>
      <c r="G26" s="72">
        <f t="shared" si="15"/>
        <v>60</v>
      </c>
      <c r="H26" s="72">
        <f t="shared" si="15"/>
        <v>60</v>
      </c>
      <c r="I26" s="72">
        <f t="shared" si="15"/>
        <v>60</v>
      </c>
      <c r="J26" s="72">
        <f t="shared" si="15"/>
        <v>60</v>
      </c>
      <c r="K26" s="72">
        <f t="shared" si="15"/>
        <v>60</v>
      </c>
      <c r="L26" s="72">
        <f t="shared" si="15"/>
        <v>60</v>
      </c>
      <c r="M26" s="72">
        <f t="shared" si="15"/>
        <v>65</v>
      </c>
      <c r="N26" s="72">
        <f t="shared" si="15"/>
        <v>70</v>
      </c>
      <c r="O26" s="72">
        <f t="shared" si="15"/>
        <v>70</v>
      </c>
      <c r="P26" s="72">
        <f t="shared" si="15"/>
        <v>70</v>
      </c>
      <c r="Q26" s="72">
        <f t="shared" si="15"/>
        <v>70</v>
      </c>
      <c r="R26" s="72">
        <f t="shared" si="15"/>
        <v>70</v>
      </c>
      <c r="S26" s="72">
        <f t="shared" si="15"/>
        <v>70</v>
      </c>
      <c r="T26" s="72">
        <f t="shared" si="15"/>
        <v>70</v>
      </c>
      <c r="U26" s="72">
        <f t="shared" si="15"/>
        <v>70</v>
      </c>
      <c r="V26" s="72">
        <f t="shared" si="15"/>
        <v>70</v>
      </c>
      <c r="W26" s="72">
        <f t="shared" si="15"/>
        <v>70</v>
      </c>
      <c r="X26" s="72">
        <f t="shared" si="15"/>
        <v>60</v>
      </c>
      <c r="Y26" s="72">
        <f t="shared" si="15"/>
        <v>60</v>
      </c>
      <c r="Z26" s="72">
        <f t="shared" si="15"/>
        <v>60</v>
      </c>
      <c r="AA26" s="72">
        <f t="shared" si="15"/>
        <v>60</v>
      </c>
      <c r="AC26" s="115">
        <f t="shared" si="12"/>
        <v>70</v>
      </c>
      <c r="AD26" s="72">
        <f t="shared" si="13"/>
        <v>60</v>
      </c>
      <c r="AE26" s="72">
        <f t="shared" si="14"/>
        <v>64.375</v>
      </c>
      <c r="AF26" s="114"/>
      <c r="AH26" s="119"/>
    </row>
    <row r="27" spans="1:34" x14ac:dyDescent="0.2">
      <c r="A27" s="33" t="s">
        <v>33</v>
      </c>
      <c r="B27" s="33" t="s">
        <v>29</v>
      </c>
      <c r="C27" s="45" t="s">
        <v>0</v>
      </c>
      <c r="D27" s="38">
        <f>D71</f>
        <v>0.04</v>
      </c>
      <c r="E27" s="38">
        <f t="shared" ref="E27:AA27" si="16">E71</f>
        <v>0.05</v>
      </c>
      <c r="F27" s="38">
        <f t="shared" si="16"/>
        <v>0.05</v>
      </c>
      <c r="G27" s="38">
        <f t="shared" si="16"/>
        <v>0.04</v>
      </c>
      <c r="H27" s="38">
        <f t="shared" si="16"/>
        <v>0.04</v>
      </c>
      <c r="I27" s="38">
        <f t="shared" si="16"/>
        <v>0.04</v>
      </c>
      <c r="J27" s="38">
        <f t="shared" si="16"/>
        <v>0.04</v>
      </c>
      <c r="K27" s="38">
        <f t="shared" si="16"/>
        <v>0.15</v>
      </c>
      <c r="L27" s="38">
        <f t="shared" si="16"/>
        <v>0.23</v>
      </c>
      <c r="M27" s="38">
        <f t="shared" si="16"/>
        <v>0.32</v>
      </c>
      <c r="N27" s="38">
        <f t="shared" si="16"/>
        <v>0.41</v>
      </c>
      <c r="O27" s="38">
        <f t="shared" si="16"/>
        <v>0.56999999999999995</v>
      </c>
      <c r="P27" s="38">
        <f t="shared" si="16"/>
        <v>0.62</v>
      </c>
      <c r="Q27" s="38">
        <f t="shared" si="16"/>
        <v>0.61</v>
      </c>
      <c r="R27" s="38">
        <f t="shared" si="16"/>
        <v>0.5</v>
      </c>
      <c r="S27" s="38">
        <f t="shared" si="16"/>
        <v>0.45</v>
      </c>
      <c r="T27" s="38">
        <f t="shared" si="16"/>
        <v>0.46</v>
      </c>
      <c r="U27" s="38">
        <f t="shared" si="16"/>
        <v>0.47</v>
      </c>
      <c r="V27" s="38">
        <f t="shared" si="16"/>
        <v>0.42</v>
      </c>
      <c r="W27" s="38">
        <f t="shared" si="16"/>
        <v>0.34</v>
      </c>
      <c r="X27" s="38">
        <f t="shared" si="16"/>
        <v>0.33</v>
      </c>
      <c r="Y27" s="38">
        <f t="shared" si="16"/>
        <v>0.23</v>
      </c>
      <c r="Z27" s="38">
        <f t="shared" si="16"/>
        <v>0.13</v>
      </c>
      <c r="AA27" s="38">
        <f t="shared" si="16"/>
        <v>0.08</v>
      </c>
      <c r="AC27" s="75">
        <f t="shared" ref="AC27:AC29" si="17">MAX(D27:AA27)</f>
        <v>0.62</v>
      </c>
      <c r="AD27" s="46">
        <f t="shared" ref="AD27:AD29" si="18">MIN(D27:AA27)</f>
        <v>0.04</v>
      </c>
      <c r="AE27" s="46">
        <f t="shared" ref="AE27:AE29" si="19">SUM(D27:AA27)</f>
        <v>6.62</v>
      </c>
      <c r="AF27" s="39">
        <f>SUMPRODUCT(AE27:AE29,Notes!$C$49:$C$51)</f>
        <v>2305</v>
      </c>
      <c r="AH27" s="120" t="s">
        <v>165</v>
      </c>
    </row>
    <row r="28" spans="1:34" x14ac:dyDescent="0.2">
      <c r="A28" s="33"/>
      <c r="B28" s="33"/>
      <c r="C28" s="45" t="s">
        <v>1</v>
      </c>
      <c r="D28" s="38">
        <f t="shared" ref="D28:AA32" si="20">D72</f>
        <v>0.11</v>
      </c>
      <c r="E28" s="38">
        <f t="shared" si="20"/>
        <v>0.1</v>
      </c>
      <c r="F28" s="38">
        <f t="shared" si="20"/>
        <v>0.08</v>
      </c>
      <c r="G28" s="38">
        <f t="shared" si="20"/>
        <v>0.06</v>
      </c>
      <c r="H28" s="38">
        <f t="shared" si="20"/>
        <v>0.06</v>
      </c>
      <c r="I28" s="38">
        <f t="shared" si="20"/>
        <v>0.06</v>
      </c>
      <c r="J28" s="38">
        <f t="shared" si="20"/>
        <v>7.0000000000000007E-2</v>
      </c>
      <c r="K28" s="38">
        <f t="shared" si="20"/>
        <v>0.2</v>
      </c>
      <c r="L28" s="38">
        <f t="shared" si="20"/>
        <v>0.24</v>
      </c>
      <c r="M28" s="38">
        <f t="shared" si="20"/>
        <v>0.27</v>
      </c>
      <c r="N28" s="38">
        <f t="shared" si="20"/>
        <v>0.42</v>
      </c>
      <c r="O28" s="38">
        <f t="shared" si="20"/>
        <v>0.54</v>
      </c>
      <c r="P28" s="38">
        <f t="shared" si="20"/>
        <v>0.59</v>
      </c>
      <c r="Q28" s="38">
        <f t="shared" si="20"/>
        <v>0.6</v>
      </c>
      <c r="R28" s="38">
        <f t="shared" si="20"/>
        <v>0.49</v>
      </c>
      <c r="S28" s="38">
        <f t="shared" si="20"/>
        <v>0.48</v>
      </c>
      <c r="T28" s="38">
        <f t="shared" si="20"/>
        <v>0.47</v>
      </c>
      <c r="U28" s="38">
        <f t="shared" si="20"/>
        <v>0.46</v>
      </c>
      <c r="V28" s="38">
        <f t="shared" si="20"/>
        <v>0.44</v>
      </c>
      <c r="W28" s="38">
        <f t="shared" si="20"/>
        <v>0.36</v>
      </c>
      <c r="X28" s="38">
        <f t="shared" si="20"/>
        <v>0.28999999999999998</v>
      </c>
      <c r="Y28" s="38">
        <f t="shared" si="20"/>
        <v>0.22</v>
      </c>
      <c r="Z28" s="38">
        <f t="shared" si="20"/>
        <v>0.16</v>
      </c>
      <c r="AA28" s="38">
        <f t="shared" si="20"/>
        <v>0.13</v>
      </c>
      <c r="AC28" s="75">
        <f t="shared" si="17"/>
        <v>0.6</v>
      </c>
      <c r="AD28" s="46">
        <f t="shared" si="18"/>
        <v>0.06</v>
      </c>
      <c r="AE28" s="46">
        <f t="shared" si="19"/>
        <v>6.8999999999999995</v>
      </c>
      <c r="AF28" s="46"/>
      <c r="AH28" s="54"/>
    </row>
    <row r="29" spans="1:34" x14ac:dyDescent="0.2">
      <c r="A29" s="33"/>
      <c r="B29" s="33"/>
      <c r="C29" s="45" t="s">
        <v>2</v>
      </c>
      <c r="D29" s="38">
        <f t="shared" si="20"/>
        <v>7.0000000000000007E-2</v>
      </c>
      <c r="E29" s="38">
        <f t="shared" si="20"/>
        <v>7.0000000000000007E-2</v>
      </c>
      <c r="F29" s="38">
        <f t="shared" si="20"/>
        <v>7.0000000000000007E-2</v>
      </c>
      <c r="G29" s="38">
        <f t="shared" si="20"/>
        <v>0.06</v>
      </c>
      <c r="H29" s="38">
        <f t="shared" si="20"/>
        <v>0.06</v>
      </c>
      <c r="I29" s="38">
        <f t="shared" si="20"/>
        <v>0.06</v>
      </c>
      <c r="J29" s="38">
        <f t="shared" si="20"/>
        <v>7.0000000000000007E-2</v>
      </c>
      <c r="K29" s="38">
        <f t="shared" si="20"/>
        <v>0.1</v>
      </c>
      <c r="L29" s="38">
        <f t="shared" si="20"/>
        <v>0.12</v>
      </c>
      <c r="M29" s="38">
        <f t="shared" si="20"/>
        <v>0.14000000000000001</v>
      </c>
      <c r="N29" s="38">
        <f t="shared" si="20"/>
        <v>0.28999999999999998</v>
      </c>
      <c r="O29" s="38">
        <f t="shared" si="20"/>
        <v>0.31</v>
      </c>
      <c r="P29" s="38">
        <f t="shared" si="20"/>
        <v>0.36</v>
      </c>
      <c r="Q29" s="38">
        <f t="shared" si="20"/>
        <v>0.36</v>
      </c>
      <c r="R29" s="38">
        <f t="shared" si="20"/>
        <v>0.34</v>
      </c>
      <c r="S29" s="38">
        <f t="shared" si="20"/>
        <v>0.35</v>
      </c>
      <c r="T29" s="38">
        <f t="shared" si="20"/>
        <v>0.37</v>
      </c>
      <c r="U29" s="38">
        <f t="shared" si="20"/>
        <v>0.34</v>
      </c>
      <c r="V29" s="38">
        <f t="shared" si="20"/>
        <v>0.25</v>
      </c>
      <c r="W29" s="38">
        <f t="shared" si="20"/>
        <v>0.27</v>
      </c>
      <c r="X29" s="38">
        <f t="shared" si="20"/>
        <v>0.21</v>
      </c>
      <c r="Y29" s="38">
        <f t="shared" si="20"/>
        <v>0.16</v>
      </c>
      <c r="Z29" s="38">
        <f t="shared" si="20"/>
        <v>0.1</v>
      </c>
      <c r="AA29" s="38">
        <f t="shared" si="20"/>
        <v>0.06</v>
      </c>
      <c r="AC29" s="75">
        <f t="shared" si="17"/>
        <v>0.37</v>
      </c>
      <c r="AD29" s="46">
        <f t="shared" si="18"/>
        <v>0.06</v>
      </c>
      <c r="AE29" s="46">
        <f t="shared" si="19"/>
        <v>4.59</v>
      </c>
      <c r="AF29" s="46"/>
      <c r="AH29" s="54"/>
    </row>
    <row r="30" spans="1:34" x14ac:dyDescent="0.2">
      <c r="A30" s="68" t="s">
        <v>28</v>
      </c>
      <c r="B30" s="68" t="s">
        <v>36</v>
      </c>
      <c r="C30" s="78" t="s">
        <v>0</v>
      </c>
      <c r="D30" s="73">
        <f t="shared" si="20"/>
        <v>135</v>
      </c>
      <c r="E30" s="73">
        <f t="shared" si="20"/>
        <v>135</v>
      </c>
      <c r="F30" s="73">
        <f t="shared" si="20"/>
        <v>135</v>
      </c>
      <c r="G30" s="73">
        <f t="shared" si="20"/>
        <v>135</v>
      </c>
      <c r="H30" s="73">
        <f t="shared" si="20"/>
        <v>135</v>
      </c>
      <c r="I30" s="73">
        <f t="shared" si="20"/>
        <v>135</v>
      </c>
      <c r="J30" s="73">
        <f t="shared" si="20"/>
        <v>135</v>
      </c>
      <c r="K30" s="73">
        <f t="shared" si="20"/>
        <v>135</v>
      </c>
      <c r="L30" s="73">
        <f t="shared" si="20"/>
        <v>135</v>
      </c>
      <c r="M30" s="73">
        <f t="shared" si="20"/>
        <v>135</v>
      </c>
      <c r="N30" s="73">
        <f t="shared" si="20"/>
        <v>135</v>
      </c>
      <c r="O30" s="73">
        <f t="shared" si="20"/>
        <v>135</v>
      </c>
      <c r="P30" s="73">
        <f t="shared" si="20"/>
        <v>135</v>
      </c>
      <c r="Q30" s="73">
        <f t="shared" si="20"/>
        <v>135</v>
      </c>
      <c r="R30" s="73">
        <f t="shared" si="20"/>
        <v>135</v>
      </c>
      <c r="S30" s="73">
        <f t="shared" si="20"/>
        <v>135</v>
      </c>
      <c r="T30" s="73">
        <f t="shared" si="20"/>
        <v>135</v>
      </c>
      <c r="U30" s="73">
        <f t="shared" si="20"/>
        <v>135</v>
      </c>
      <c r="V30" s="73">
        <f t="shared" si="20"/>
        <v>135</v>
      </c>
      <c r="W30" s="73">
        <f t="shared" si="20"/>
        <v>135</v>
      </c>
      <c r="X30" s="73">
        <f t="shared" si="20"/>
        <v>135</v>
      </c>
      <c r="Y30" s="73">
        <f t="shared" si="20"/>
        <v>135</v>
      </c>
      <c r="Z30" s="73">
        <f t="shared" si="20"/>
        <v>135</v>
      </c>
      <c r="AA30" s="73">
        <f t="shared" si="20"/>
        <v>135</v>
      </c>
      <c r="AC30" s="115">
        <f>MAX(D30:AA30)</f>
        <v>135</v>
      </c>
      <c r="AD30" s="72">
        <f>MIN(D30:AA30)</f>
        <v>135</v>
      </c>
      <c r="AE30" s="72">
        <f>AVERAGE(D30:AA30)</f>
        <v>135</v>
      </c>
      <c r="AF30" s="114"/>
      <c r="AH30" s="119" t="s">
        <v>166</v>
      </c>
    </row>
    <row r="31" spans="1:34" x14ac:dyDescent="0.2">
      <c r="A31" s="68"/>
      <c r="B31" s="68"/>
      <c r="C31" s="78" t="s">
        <v>1</v>
      </c>
      <c r="D31" s="73">
        <f t="shared" si="20"/>
        <v>135</v>
      </c>
      <c r="E31" s="73">
        <f t="shared" si="20"/>
        <v>135</v>
      </c>
      <c r="F31" s="73">
        <f t="shared" si="20"/>
        <v>135</v>
      </c>
      <c r="G31" s="73">
        <f t="shared" si="20"/>
        <v>135</v>
      </c>
      <c r="H31" s="73">
        <f t="shared" si="20"/>
        <v>135</v>
      </c>
      <c r="I31" s="73">
        <f t="shared" si="20"/>
        <v>135</v>
      </c>
      <c r="J31" s="73">
        <f t="shared" si="20"/>
        <v>135</v>
      </c>
      <c r="K31" s="73">
        <f t="shared" si="20"/>
        <v>135</v>
      </c>
      <c r="L31" s="73">
        <f t="shared" si="20"/>
        <v>135</v>
      </c>
      <c r="M31" s="73">
        <f t="shared" si="20"/>
        <v>135</v>
      </c>
      <c r="N31" s="73">
        <f t="shared" si="20"/>
        <v>135</v>
      </c>
      <c r="O31" s="73">
        <f t="shared" si="20"/>
        <v>135</v>
      </c>
      <c r="P31" s="73">
        <f t="shared" si="20"/>
        <v>135</v>
      </c>
      <c r="Q31" s="73">
        <f t="shared" si="20"/>
        <v>135</v>
      </c>
      <c r="R31" s="73">
        <f t="shared" si="20"/>
        <v>135</v>
      </c>
      <c r="S31" s="73">
        <f t="shared" si="20"/>
        <v>135</v>
      </c>
      <c r="T31" s="73">
        <f t="shared" si="20"/>
        <v>135</v>
      </c>
      <c r="U31" s="73">
        <f t="shared" si="20"/>
        <v>135</v>
      </c>
      <c r="V31" s="73">
        <f t="shared" si="20"/>
        <v>135</v>
      </c>
      <c r="W31" s="73">
        <f t="shared" si="20"/>
        <v>135</v>
      </c>
      <c r="X31" s="73">
        <f t="shared" si="20"/>
        <v>135</v>
      </c>
      <c r="Y31" s="73">
        <f t="shared" si="20"/>
        <v>135</v>
      </c>
      <c r="Z31" s="73">
        <f t="shared" si="20"/>
        <v>135</v>
      </c>
      <c r="AA31" s="73">
        <f t="shared" si="20"/>
        <v>135</v>
      </c>
      <c r="AC31" s="115">
        <f>MAX(D31:AA31)</f>
        <v>135</v>
      </c>
      <c r="AD31" s="72">
        <f>MIN(D31:AA31)</f>
        <v>135</v>
      </c>
      <c r="AE31" s="72">
        <f>AVERAGE(D31:AA31)</f>
        <v>135</v>
      </c>
      <c r="AF31" s="114"/>
      <c r="AH31" s="119"/>
    </row>
    <row r="32" spans="1:34" x14ac:dyDescent="0.2">
      <c r="A32" s="68"/>
      <c r="B32" s="68"/>
      <c r="C32" s="78" t="s">
        <v>2</v>
      </c>
      <c r="D32" s="73">
        <f t="shared" si="20"/>
        <v>135</v>
      </c>
      <c r="E32" s="73">
        <f t="shared" si="20"/>
        <v>135</v>
      </c>
      <c r="F32" s="73">
        <f t="shared" si="20"/>
        <v>135</v>
      </c>
      <c r="G32" s="73">
        <f t="shared" si="20"/>
        <v>135</v>
      </c>
      <c r="H32" s="73">
        <f t="shared" si="20"/>
        <v>135</v>
      </c>
      <c r="I32" s="73">
        <f t="shared" si="20"/>
        <v>135</v>
      </c>
      <c r="J32" s="73">
        <f t="shared" si="20"/>
        <v>135</v>
      </c>
      <c r="K32" s="73">
        <f t="shared" si="20"/>
        <v>135</v>
      </c>
      <c r="L32" s="73">
        <f t="shared" si="20"/>
        <v>135</v>
      </c>
      <c r="M32" s="73">
        <f t="shared" si="20"/>
        <v>135</v>
      </c>
      <c r="N32" s="73">
        <f t="shared" si="20"/>
        <v>135</v>
      </c>
      <c r="O32" s="73">
        <f t="shared" si="20"/>
        <v>135</v>
      </c>
      <c r="P32" s="73">
        <f t="shared" si="20"/>
        <v>135</v>
      </c>
      <c r="Q32" s="73">
        <f t="shared" si="20"/>
        <v>135</v>
      </c>
      <c r="R32" s="73">
        <f t="shared" si="20"/>
        <v>135</v>
      </c>
      <c r="S32" s="73">
        <f t="shared" si="20"/>
        <v>135</v>
      </c>
      <c r="T32" s="73">
        <f t="shared" si="20"/>
        <v>135</v>
      </c>
      <c r="U32" s="73">
        <f t="shared" si="20"/>
        <v>135</v>
      </c>
      <c r="V32" s="73">
        <f t="shared" si="20"/>
        <v>135</v>
      </c>
      <c r="W32" s="73">
        <f t="shared" si="20"/>
        <v>135</v>
      </c>
      <c r="X32" s="73">
        <f t="shared" si="20"/>
        <v>135</v>
      </c>
      <c r="Y32" s="73">
        <f t="shared" si="20"/>
        <v>135</v>
      </c>
      <c r="Z32" s="73">
        <f t="shared" si="20"/>
        <v>135</v>
      </c>
      <c r="AA32" s="73">
        <f t="shared" si="20"/>
        <v>135</v>
      </c>
      <c r="AC32" s="115">
        <f>MAX(D32:AA32)</f>
        <v>135</v>
      </c>
      <c r="AD32" s="72">
        <f>MIN(D32:AA32)</f>
        <v>135</v>
      </c>
      <c r="AE32" s="72">
        <f>AVERAGE(D32:AA32)</f>
        <v>135</v>
      </c>
      <c r="AF32" s="114"/>
      <c r="AH32" s="119"/>
    </row>
    <row r="33" spans="1:36" x14ac:dyDescent="0.2">
      <c r="A33" s="33" t="s">
        <v>40</v>
      </c>
      <c r="B33" s="33" t="s">
        <v>29</v>
      </c>
      <c r="C33" s="45" t="s">
        <v>0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8">
        <v>1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1</v>
      </c>
      <c r="AA33" s="38">
        <v>1</v>
      </c>
      <c r="AC33" s="75">
        <f t="shared" ref="AC33:AC38" si="21">MAX(D33:AA33)</f>
        <v>1</v>
      </c>
      <c r="AD33" s="46">
        <f t="shared" ref="AD33:AD38" si="22">MIN(D33:AA33)</f>
        <v>1</v>
      </c>
      <c r="AE33" s="46">
        <f t="shared" ref="AE33:AE38" si="23">SUM(D33:AA33)</f>
        <v>24</v>
      </c>
      <c r="AF33" s="39">
        <f>SUMPRODUCT(AE33:AE35,Notes!$C$49:$C$51)</f>
        <v>8760</v>
      </c>
      <c r="AH33" s="120" t="s">
        <v>167</v>
      </c>
    </row>
    <row r="34" spans="1:36" x14ac:dyDescent="0.2">
      <c r="A34" s="33"/>
      <c r="B34" s="33"/>
      <c r="C34" s="45" t="s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C34" s="75">
        <f t="shared" si="21"/>
        <v>1</v>
      </c>
      <c r="AD34" s="46">
        <f t="shared" si="22"/>
        <v>1</v>
      </c>
      <c r="AE34" s="46">
        <f t="shared" si="23"/>
        <v>24</v>
      </c>
      <c r="AF34" s="46"/>
      <c r="AH34" s="54" t="s">
        <v>168</v>
      </c>
    </row>
    <row r="35" spans="1:36" x14ac:dyDescent="0.2">
      <c r="A35" s="33"/>
      <c r="B35" s="33"/>
      <c r="C35" s="45" t="s">
        <v>2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C35" s="75">
        <f t="shared" si="21"/>
        <v>1</v>
      </c>
      <c r="AD35" s="46">
        <f t="shared" si="22"/>
        <v>1</v>
      </c>
      <c r="AE35" s="46">
        <f t="shared" si="23"/>
        <v>24</v>
      </c>
      <c r="AF35" s="46"/>
      <c r="AH35" s="54"/>
    </row>
    <row r="36" spans="1:36" x14ac:dyDescent="0.2">
      <c r="A36" s="68" t="s">
        <v>39</v>
      </c>
      <c r="B36" s="68" t="s">
        <v>29</v>
      </c>
      <c r="C36" s="78" t="s">
        <v>0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0">
        <v>1</v>
      </c>
      <c r="Q36" s="70">
        <v>1</v>
      </c>
      <c r="R36" s="70">
        <v>1</v>
      </c>
      <c r="S36" s="70">
        <v>1</v>
      </c>
      <c r="T36" s="70">
        <v>1</v>
      </c>
      <c r="U36" s="70">
        <v>1</v>
      </c>
      <c r="V36" s="70">
        <v>1</v>
      </c>
      <c r="W36" s="70">
        <v>1</v>
      </c>
      <c r="X36" s="70">
        <v>1</v>
      </c>
      <c r="Y36" s="70">
        <v>1</v>
      </c>
      <c r="Z36" s="70">
        <v>1</v>
      </c>
      <c r="AA36" s="70">
        <v>1</v>
      </c>
      <c r="AC36" s="113">
        <f t="shared" si="21"/>
        <v>1</v>
      </c>
      <c r="AD36" s="114">
        <f t="shared" si="22"/>
        <v>1</v>
      </c>
      <c r="AE36" s="114">
        <f t="shared" si="23"/>
        <v>24</v>
      </c>
      <c r="AF36" s="71">
        <f>SUMPRODUCT(AE36:AE38,Notes!$C$49:$C$51)</f>
        <v>8760</v>
      </c>
      <c r="AH36" s="118" t="s">
        <v>167</v>
      </c>
    </row>
    <row r="37" spans="1:36" x14ac:dyDescent="0.2">
      <c r="A37" s="68"/>
      <c r="B37" s="68"/>
      <c r="C37" s="78" t="s">
        <v>1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>
        <v>1</v>
      </c>
      <c r="S37" s="70">
        <v>1</v>
      </c>
      <c r="T37" s="70">
        <v>1</v>
      </c>
      <c r="U37" s="70">
        <v>1</v>
      </c>
      <c r="V37" s="70">
        <v>1</v>
      </c>
      <c r="W37" s="70">
        <v>1</v>
      </c>
      <c r="X37" s="70">
        <v>1</v>
      </c>
      <c r="Y37" s="70">
        <v>1</v>
      </c>
      <c r="Z37" s="70">
        <v>1</v>
      </c>
      <c r="AA37" s="70">
        <v>1</v>
      </c>
      <c r="AC37" s="113">
        <f t="shared" si="21"/>
        <v>1</v>
      </c>
      <c r="AD37" s="114">
        <f t="shared" si="22"/>
        <v>1</v>
      </c>
      <c r="AE37" s="114">
        <f t="shared" si="23"/>
        <v>24</v>
      </c>
      <c r="AF37" s="114"/>
      <c r="AH37" s="119" t="s">
        <v>168</v>
      </c>
    </row>
    <row r="38" spans="1:36" x14ac:dyDescent="0.2">
      <c r="A38" s="68"/>
      <c r="B38" s="68"/>
      <c r="C38" s="78" t="s">
        <v>2</v>
      </c>
      <c r="D38" s="70">
        <v>1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1</v>
      </c>
      <c r="T38" s="70">
        <v>1</v>
      </c>
      <c r="U38" s="70">
        <v>1</v>
      </c>
      <c r="V38" s="70">
        <v>1</v>
      </c>
      <c r="W38" s="70">
        <v>1</v>
      </c>
      <c r="X38" s="70">
        <v>1</v>
      </c>
      <c r="Y38" s="70">
        <v>1</v>
      </c>
      <c r="Z38" s="70">
        <v>1</v>
      </c>
      <c r="AA38" s="70">
        <v>1</v>
      </c>
      <c r="AC38" s="113">
        <f t="shared" si="21"/>
        <v>1</v>
      </c>
      <c r="AD38" s="114">
        <f t="shared" si="22"/>
        <v>1</v>
      </c>
      <c r="AE38" s="114">
        <f t="shared" si="23"/>
        <v>24</v>
      </c>
      <c r="AF38" s="114"/>
      <c r="AH38" s="119"/>
    </row>
    <row r="39" spans="1:36" x14ac:dyDescent="0.2">
      <c r="A39" s="33" t="s">
        <v>34</v>
      </c>
      <c r="B39" s="33" t="s">
        <v>29</v>
      </c>
      <c r="C39" s="45" t="s">
        <v>0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  <c r="Z39" s="38">
        <v>1</v>
      </c>
      <c r="AA39" s="38">
        <v>1</v>
      </c>
      <c r="AC39" s="75">
        <f>MAX(D39:AA39)</f>
        <v>1</v>
      </c>
      <c r="AD39" s="46">
        <f>MIN(D39:AA39)</f>
        <v>1</v>
      </c>
      <c r="AE39" s="46">
        <f>SUM(D39:AA39)</f>
        <v>24</v>
      </c>
      <c r="AF39" s="39">
        <f>SUMPRODUCT(AE39:AE41,Notes!$C$49:$C$51)</f>
        <v>8760</v>
      </c>
      <c r="AH39" s="120" t="s">
        <v>167</v>
      </c>
    </row>
    <row r="40" spans="1:36" x14ac:dyDescent="0.2">
      <c r="A40" s="33"/>
      <c r="B40" s="33"/>
      <c r="C40" s="45" t="s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C40" s="75">
        <f>MAX(D40:AA40)</f>
        <v>1</v>
      </c>
      <c r="AD40" s="46">
        <f>MIN(D40:AA40)</f>
        <v>1</v>
      </c>
      <c r="AE40" s="46">
        <f>SUM(D40:AA40)</f>
        <v>24</v>
      </c>
      <c r="AF40" s="46"/>
      <c r="AH40" s="54" t="s">
        <v>168</v>
      </c>
    </row>
    <row r="41" spans="1:36" x14ac:dyDescent="0.2">
      <c r="A41" s="33"/>
      <c r="B41" s="33"/>
      <c r="C41" s="45" t="s">
        <v>2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8">
        <v>1</v>
      </c>
      <c r="AA41" s="38">
        <v>1</v>
      </c>
      <c r="AC41" s="75">
        <f>MAX(D41:AA41)</f>
        <v>1</v>
      </c>
      <c r="AD41" s="46">
        <f>MIN(D41:AA41)</f>
        <v>1</v>
      </c>
      <c r="AE41" s="46">
        <f>SUM(D41:AA41)</f>
        <v>24</v>
      </c>
      <c r="AF41" s="46"/>
      <c r="AH41" s="54"/>
    </row>
    <row r="42" spans="1:36" x14ac:dyDescent="0.2">
      <c r="A42" s="68" t="s">
        <v>38</v>
      </c>
      <c r="B42" s="68" t="s">
        <v>29</v>
      </c>
      <c r="C42" s="78" t="s">
        <v>0</v>
      </c>
      <c r="D42" s="70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0">
        <v>1</v>
      </c>
      <c r="AC42" s="113">
        <f t="shared" ref="AC42:AC44" si="24">MAX(D42:AA42)</f>
        <v>1</v>
      </c>
      <c r="AD42" s="114">
        <f t="shared" ref="AD42:AD44" si="25">MIN(D42:AA42)</f>
        <v>1</v>
      </c>
      <c r="AE42" s="114">
        <f t="shared" ref="AE42:AE44" si="26">SUM(D42:AA42)</f>
        <v>24</v>
      </c>
      <c r="AF42" s="71">
        <f>SUMPRODUCT(AE42:AE44,Notes!$C$49:$C$51)</f>
        <v>8760</v>
      </c>
      <c r="AH42" s="118" t="s">
        <v>167</v>
      </c>
    </row>
    <row r="43" spans="1:36" x14ac:dyDescent="0.2">
      <c r="A43" s="68"/>
      <c r="B43" s="68"/>
      <c r="C43" s="78" t="s">
        <v>1</v>
      </c>
      <c r="D43" s="70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0">
        <v>1</v>
      </c>
      <c r="AC43" s="113">
        <f t="shared" si="24"/>
        <v>1</v>
      </c>
      <c r="AD43" s="114">
        <f t="shared" si="25"/>
        <v>1</v>
      </c>
      <c r="AE43" s="114">
        <f t="shared" si="26"/>
        <v>24</v>
      </c>
      <c r="AF43" s="114"/>
      <c r="AH43" s="119" t="s">
        <v>168</v>
      </c>
    </row>
    <row r="44" spans="1:36" x14ac:dyDescent="0.2">
      <c r="A44" s="102"/>
      <c r="B44" s="102"/>
      <c r="C44" s="105" t="s">
        <v>2</v>
      </c>
      <c r="D44" s="104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  <c r="L44" s="104">
        <v>1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104">
        <v>1</v>
      </c>
      <c r="T44" s="104">
        <v>1</v>
      </c>
      <c r="U44" s="104">
        <v>1</v>
      </c>
      <c r="V44" s="104">
        <v>1</v>
      </c>
      <c r="W44" s="104">
        <v>1</v>
      </c>
      <c r="X44" s="104">
        <v>1</v>
      </c>
      <c r="Y44" s="104">
        <v>1</v>
      </c>
      <c r="Z44" s="104">
        <v>1</v>
      </c>
      <c r="AA44" s="104">
        <v>1</v>
      </c>
      <c r="AC44" s="116">
        <f t="shared" si="24"/>
        <v>1</v>
      </c>
      <c r="AD44" s="117">
        <f t="shared" si="25"/>
        <v>1</v>
      </c>
      <c r="AE44" s="117">
        <f t="shared" si="26"/>
        <v>24</v>
      </c>
      <c r="AF44" s="117"/>
      <c r="AH44" s="121"/>
      <c r="AJ44" s="36"/>
    </row>
    <row r="45" spans="1:36" x14ac:dyDescent="0.2">
      <c r="C45" s="40"/>
      <c r="AH45" s="40"/>
    </row>
    <row r="46" spans="1:36" hidden="1" x14ac:dyDescent="0.2">
      <c r="A46" s="31" t="s">
        <v>139</v>
      </c>
    </row>
    <row r="47" spans="1:36" hidden="1" x14ac:dyDescent="0.2">
      <c r="A47" s="32" t="s">
        <v>11</v>
      </c>
      <c r="C47" s="32" t="s">
        <v>19</v>
      </c>
    </row>
    <row r="48" spans="1:36" hidden="1" x14ac:dyDescent="0.2">
      <c r="O48" s="35" t="s">
        <v>5</v>
      </c>
      <c r="P48" s="35"/>
    </row>
    <row r="49" spans="1:33" hidden="1" x14ac:dyDescent="0.2">
      <c r="A49" s="36" t="s">
        <v>3</v>
      </c>
      <c r="B49" s="36"/>
      <c r="C49" s="36" t="s">
        <v>4</v>
      </c>
      <c r="D49" s="37">
        <v>1</v>
      </c>
      <c r="E49" s="37">
        <v>2</v>
      </c>
      <c r="F49" s="37">
        <v>3</v>
      </c>
      <c r="G49" s="37">
        <v>4</v>
      </c>
      <c r="H49" s="37">
        <v>5</v>
      </c>
      <c r="I49" s="37">
        <v>6</v>
      </c>
      <c r="J49" s="37">
        <v>7</v>
      </c>
      <c r="K49" s="37">
        <v>8</v>
      </c>
      <c r="L49" s="37">
        <v>9</v>
      </c>
      <c r="M49" s="37">
        <v>10</v>
      </c>
      <c r="N49" s="37">
        <v>11</v>
      </c>
      <c r="O49" s="37">
        <v>12</v>
      </c>
      <c r="P49" s="37">
        <v>13</v>
      </c>
      <c r="Q49" s="37">
        <v>14</v>
      </c>
      <c r="R49" s="37">
        <v>15</v>
      </c>
      <c r="S49" s="37">
        <v>16</v>
      </c>
      <c r="T49" s="37">
        <v>17</v>
      </c>
      <c r="U49" s="37">
        <v>18</v>
      </c>
      <c r="V49" s="37">
        <v>19</v>
      </c>
      <c r="W49" s="37">
        <v>20</v>
      </c>
      <c r="X49" s="37">
        <v>21</v>
      </c>
      <c r="Y49" s="37">
        <v>22</v>
      </c>
      <c r="Z49" s="37">
        <v>23</v>
      </c>
      <c r="AA49" s="37">
        <v>24</v>
      </c>
      <c r="AC49" s="64" t="s">
        <v>43</v>
      </c>
      <c r="AD49" s="37" t="s">
        <v>44</v>
      </c>
      <c r="AE49" s="64" t="s">
        <v>95</v>
      </c>
      <c r="AF49" s="37" t="s">
        <v>97</v>
      </c>
      <c r="AG49" s="45"/>
    </row>
    <row r="50" spans="1:33" hidden="1" x14ac:dyDescent="0.2">
      <c r="A50" s="68" t="s">
        <v>30</v>
      </c>
      <c r="B50" s="68" t="s">
        <v>29</v>
      </c>
      <c r="C50" s="69" t="s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0.1</v>
      </c>
      <c r="L50" s="70">
        <v>0.2</v>
      </c>
      <c r="M50" s="70">
        <v>0.5</v>
      </c>
      <c r="N50" s="70">
        <v>0.5</v>
      </c>
      <c r="O50" s="70">
        <v>0.7</v>
      </c>
      <c r="P50" s="70">
        <v>0.7</v>
      </c>
      <c r="Q50" s="70">
        <v>0.7</v>
      </c>
      <c r="R50" s="70">
        <v>0.7</v>
      </c>
      <c r="S50" s="70">
        <v>0.8</v>
      </c>
      <c r="T50" s="70">
        <v>0.7</v>
      </c>
      <c r="U50" s="70">
        <v>0.5</v>
      </c>
      <c r="V50" s="70">
        <v>0.5</v>
      </c>
      <c r="W50" s="70">
        <v>0.3</v>
      </c>
      <c r="X50" s="70">
        <v>0.3</v>
      </c>
      <c r="Y50" s="70">
        <v>0</v>
      </c>
      <c r="Z50" s="70">
        <v>0</v>
      </c>
      <c r="AA50" s="70">
        <v>0</v>
      </c>
      <c r="AC50" s="75">
        <f>MAX(D50:AA50)</f>
        <v>0.8</v>
      </c>
      <c r="AD50" s="46">
        <f>MIN(D50:AA50)</f>
        <v>0</v>
      </c>
      <c r="AE50" s="46">
        <f>SUM(D50:AA50)</f>
        <v>7.2</v>
      </c>
      <c r="AF50" s="39">
        <f>SUMPRODUCT(AE50:AE52,Notes!$C$49:$C$51)</f>
        <v>2370.7999999999997</v>
      </c>
      <c r="AG50" s="53"/>
    </row>
    <row r="51" spans="1:33" hidden="1" x14ac:dyDescent="0.2">
      <c r="A51" s="68"/>
      <c r="B51" s="68"/>
      <c r="C51" s="69" t="s">
        <v>1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0.1</v>
      </c>
      <c r="L51" s="70">
        <v>0.2</v>
      </c>
      <c r="M51" s="70">
        <v>0.5</v>
      </c>
      <c r="N51" s="70">
        <v>0.6</v>
      </c>
      <c r="O51" s="70">
        <v>0.8</v>
      </c>
      <c r="P51" s="70">
        <v>0.8</v>
      </c>
      <c r="Q51" s="70">
        <v>0.8</v>
      </c>
      <c r="R51" s="70">
        <v>0.8</v>
      </c>
      <c r="S51" s="70">
        <v>0.8</v>
      </c>
      <c r="T51" s="70">
        <v>0.8</v>
      </c>
      <c r="U51" s="70">
        <v>0.6</v>
      </c>
      <c r="V51" s="70">
        <v>0.2</v>
      </c>
      <c r="W51" s="70">
        <v>0.2</v>
      </c>
      <c r="X51" s="70">
        <v>0.2</v>
      </c>
      <c r="Y51" s="70">
        <v>0.1</v>
      </c>
      <c r="Z51" s="70">
        <v>0</v>
      </c>
      <c r="AA51" s="70">
        <v>0</v>
      </c>
      <c r="AC51" s="75">
        <f t="shared" ref="AC51:AC88" si="27">MAX(D51:AA51)</f>
        <v>0.8</v>
      </c>
      <c r="AD51" s="46">
        <f t="shared" ref="AD51:AD88" si="28">MIN(D51:AA51)</f>
        <v>0</v>
      </c>
      <c r="AE51" s="46">
        <f t="shared" ref="AE51:AE82" si="29">SUM(D51:AA51)</f>
        <v>7.4999999999999991</v>
      </c>
      <c r="AF51" s="46"/>
      <c r="AG51" s="53"/>
    </row>
    <row r="52" spans="1:33" hidden="1" x14ac:dyDescent="0.2">
      <c r="A52" s="68"/>
      <c r="B52" s="68"/>
      <c r="C52" s="69" t="s">
        <v>2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0.1</v>
      </c>
      <c r="N52" s="70">
        <v>0.2</v>
      </c>
      <c r="O52" s="70">
        <v>0.2</v>
      </c>
      <c r="P52" s="70">
        <v>0.4</v>
      </c>
      <c r="Q52" s="70">
        <v>0.4</v>
      </c>
      <c r="R52" s="70">
        <v>0.4</v>
      </c>
      <c r="S52" s="70">
        <v>0.4</v>
      </c>
      <c r="T52" s="70">
        <v>0.4</v>
      </c>
      <c r="U52" s="70">
        <v>0.2</v>
      </c>
      <c r="V52" s="70">
        <v>0.1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C52" s="106">
        <f t="shared" si="27"/>
        <v>0.4</v>
      </c>
      <c r="AD52" s="50">
        <f t="shared" si="28"/>
        <v>0</v>
      </c>
      <c r="AE52" s="50">
        <f t="shared" si="29"/>
        <v>2.8000000000000003</v>
      </c>
      <c r="AF52" s="50"/>
      <c r="AG52" s="53"/>
    </row>
    <row r="53" spans="1:33" hidden="1" x14ac:dyDescent="0.2">
      <c r="A53" s="32" t="s">
        <v>31</v>
      </c>
      <c r="B53" s="32" t="s">
        <v>29</v>
      </c>
      <c r="C53" s="56" t="s">
        <v>0</v>
      </c>
      <c r="D53" s="41">
        <v>0.05</v>
      </c>
      <c r="E53" s="41">
        <v>0.05</v>
      </c>
      <c r="F53" s="41">
        <v>0.05</v>
      </c>
      <c r="G53" s="41">
        <v>0.05</v>
      </c>
      <c r="H53" s="41">
        <v>0.05</v>
      </c>
      <c r="I53" s="41">
        <v>0.05</v>
      </c>
      <c r="J53" s="41">
        <v>0.05</v>
      </c>
      <c r="K53" s="41">
        <v>0.2</v>
      </c>
      <c r="L53" s="41">
        <v>0.5</v>
      </c>
      <c r="M53" s="41">
        <v>0.85</v>
      </c>
      <c r="N53" s="41">
        <v>0.85</v>
      </c>
      <c r="O53" s="41">
        <v>0.85</v>
      </c>
      <c r="P53" s="41">
        <v>0.85</v>
      </c>
      <c r="Q53" s="41">
        <v>0.85</v>
      </c>
      <c r="R53" s="41">
        <v>0.85</v>
      </c>
      <c r="S53" s="41">
        <v>0.85</v>
      </c>
      <c r="T53" s="41">
        <v>0.85</v>
      </c>
      <c r="U53" s="41">
        <v>0.85</v>
      </c>
      <c r="V53" s="41">
        <v>0.55000000000000004</v>
      </c>
      <c r="W53" s="41">
        <v>0.55000000000000004</v>
      </c>
      <c r="X53" s="41">
        <v>0.5</v>
      </c>
      <c r="Y53" s="41">
        <v>0.2</v>
      </c>
      <c r="Z53" s="41">
        <v>0.05</v>
      </c>
      <c r="AA53" s="41">
        <v>0.05</v>
      </c>
      <c r="AC53" s="75">
        <f t="shared" si="27"/>
        <v>0.85</v>
      </c>
      <c r="AD53" s="46">
        <f t="shared" si="28"/>
        <v>0.05</v>
      </c>
      <c r="AE53" s="46">
        <f t="shared" si="29"/>
        <v>10.600000000000001</v>
      </c>
      <c r="AF53" s="39">
        <f>SUMPRODUCT(AE53:AE55,Notes!$C$49:$C$51)</f>
        <v>3459.4000000000005</v>
      </c>
      <c r="AG53" s="53"/>
    </row>
    <row r="54" spans="1:33" hidden="1" x14ac:dyDescent="0.2">
      <c r="C54" s="56" t="s">
        <v>1</v>
      </c>
      <c r="D54" s="41">
        <v>0.05</v>
      </c>
      <c r="E54" s="41">
        <v>0.05</v>
      </c>
      <c r="F54" s="41">
        <v>0.05</v>
      </c>
      <c r="G54" s="41">
        <v>0.05</v>
      </c>
      <c r="H54" s="41">
        <v>0.05</v>
      </c>
      <c r="I54" s="41">
        <v>0.05</v>
      </c>
      <c r="J54" s="41">
        <v>0.05</v>
      </c>
      <c r="K54" s="41">
        <v>0.1</v>
      </c>
      <c r="L54" s="41">
        <v>0.3</v>
      </c>
      <c r="M54" s="41">
        <v>0.55000000000000004</v>
      </c>
      <c r="N54" s="41">
        <v>0.85</v>
      </c>
      <c r="O54" s="41">
        <v>0.85</v>
      </c>
      <c r="P54" s="41">
        <v>0.85</v>
      </c>
      <c r="Q54" s="41">
        <v>0.85</v>
      </c>
      <c r="R54" s="41">
        <v>0.85</v>
      </c>
      <c r="S54" s="41">
        <v>0.85</v>
      </c>
      <c r="T54" s="41">
        <v>0.85</v>
      </c>
      <c r="U54" s="41">
        <v>0.85</v>
      </c>
      <c r="V54" s="41">
        <v>0.5</v>
      </c>
      <c r="W54" s="41">
        <v>0.3</v>
      </c>
      <c r="X54" s="41">
        <v>0.3</v>
      </c>
      <c r="Y54" s="41">
        <v>0.1</v>
      </c>
      <c r="Z54" s="41">
        <v>0.05</v>
      </c>
      <c r="AA54" s="41">
        <v>0.05</v>
      </c>
      <c r="AC54" s="75">
        <f t="shared" si="27"/>
        <v>0.85</v>
      </c>
      <c r="AD54" s="46">
        <f t="shared" si="28"/>
        <v>0.05</v>
      </c>
      <c r="AE54" s="46">
        <f t="shared" si="29"/>
        <v>9.4000000000000021</v>
      </c>
      <c r="AF54" s="46"/>
      <c r="AG54" s="53"/>
    </row>
    <row r="55" spans="1:33" hidden="1" x14ac:dyDescent="0.2">
      <c r="C55" s="56" t="s">
        <v>2</v>
      </c>
      <c r="D55" s="41">
        <v>0.05</v>
      </c>
      <c r="E55" s="41">
        <v>0.05</v>
      </c>
      <c r="F55" s="41">
        <v>0.05</v>
      </c>
      <c r="G55" s="41">
        <v>0.05</v>
      </c>
      <c r="H55" s="41">
        <v>0.05</v>
      </c>
      <c r="I55" s="41">
        <v>0.05</v>
      </c>
      <c r="J55" s="41">
        <v>0.05</v>
      </c>
      <c r="K55" s="41">
        <v>0.05</v>
      </c>
      <c r="L55" s="41">
        <v>0.1</v>
      </c>
      <c r="M55" s="41">
        <v>0.1</v>
      </c>
      <c r="N55" s="41">
        <v>0.4</v>
      </c>
      <c r="O55" s="41">
        <v>0.4</v>
      </c>
      <c r="P55" s="41">
        <v>0.55000000000000004</v>
      </c>
      <c r="Q55" s="41">
        <v>0.55000000000000004</v>
      </c>
      <c r="R55" s="41">
        <v>0.55000000000000004</v>
      </c>
      <c r="S55" s="41">
        <v>0.55000000000000004</v>
      </c>
      <c r="T55" s="41">
        <v>0.55000000000000004</v>
      </c>
      <c r="U55" s="41">
        <v>0.4</v>
      </c>
      <c r="V55" s="41">
        <v>0.2</v>
      </c>
      <c r="W55" s="41">
        <v>0.05</v>
      </c>
      <c r="X55" s="41">
        <v>0.05</v>
      </c>
      <c r="Y55" s="41">
        <v>0.05</v>
      </c>
      <c r="Z55" s="41">
        <v>0.05</v>
      </c>
      <c r="AA55" s="41">
        <v>0.05</v>
      </c>
      <c r="AC55" s="106">
        <f t="shared" si="27"/>
        <v>0.55000000000000004</v>
      </c>
      <c r="AD55" s="50">
        <f t="shared" si="28"/>
        <v>0.05</v>
      </c>
      <c r="AE55" s="50">
        <f t="shared" si="29"/>
        <v>4.9999999999999991</v>
      </c>
      <c r="AF55" s="50"/>
      <c r="AG55" s="53"/>
    </row>
    <row r="56" spans="1:33" hidden="1" x14ac:dyDescent="0.2">
      <c r="A56" s="68" t="s">
        <v>32</v>
      </c>
      <c r="B56" s="68" t="s">
        <v>29</v>
      </c>
      <c r="C56" s="69" t="s">
        <v>0</v>
      </c>
      <c r="D56" s="70">
        <v>0.05</v>
      </c>
      <c r="E56" s="70">
        <v>0.05</v>
      </c>
      <c r="F56" s="70">
        <v>0.05</v>
      </c>
      <c r="G56" s="70">
        <v>0.05</v>
      </c>
      <c r="H56" s="70">
        <v>0.05</v>
      </c>
      <c r="I56" s="70">
        <v>0.05</v>
      </c>
      <c r="J56" s="70">
        <v>0.05</v>
      </c>
      <c r="K56" s="70">
        <v>0.2</v>
      </c>
      <c r="L56" s="70">
        <v>0.5</v>
      </c>
      <c r="M56" s="70">
        <v>0.9</v>
      </c>
      <c r="N56" s="70">
        <v>0.9</v>
      </c>
      <c r="O56" s="70">
        <v>0.9</v>
      </c>
      <c r="P56" s="70">
        <v>0.9</v>
      </c>
      <c r="Q56" s="70">
        <v>0.9</v>
      </c>
      <c r="R56" s="70">
        <v>0.9</v>
      </c>
      <c r="S56" s="70">
        <v>0.9</v>
      </c>
      <c r="T56" s="70">
        <v>0.9</v>
      </c>
      <c r="U56" s="70">
        <v>0.9</v>
      </c>
      <c r="V56" s="70">
        <v>0.6</v>
      </c>
      <c r="W56" s="70">
        <v>0.6</v>
      </c>
      <c r="X56" s="70">
        <v>0.5</v>
      </c>
      <c r="Y56" s="70">
        <v>0.2</v>
      </c>
      <c r="Z56" s="70">
        <v>0.05</v>
      </c>
      <c r="AA56" s="70">
        <v>0.05</v>
      </c>
      <c r="AC56" s="75">
        <f t="shared" si="27"/>
        <v>0.9</v>
      </c>
      <c r="AD56" s="46">
        <f t="shared" si="28"/>
        <v>0.05</v>
      </c>
      <c r="AE56" s="46">
        <f t="shared" si="29"/>
        <v>11.150000000000002</v>
      </c>
      <c r="AF56" s="39">
        <f>SUMPRODUCT(AE56:AE58,Notes!$C$49:$C$51)</f>
        <v>3636.3500000000008</v>
      </c>
      <c r="AG56" s="53"/>
    </row>
    <row r="57" spans="1:33" hidden="1" x14ac:dyDescent="0.2">
      <c r="A57" s="68"/>
      <c r="B57" s="68"/>
      <c r="C57" s="69" t="s">
        <v>1</v>
      </c>
      <c r="D57" s="70">
        <v>0.05</v>
      </c>
      <c r="E57" s="70">
        <v>0.05</v>
      </c>
      <c r="F57" s="70">
        <v>0.05</v>
      </c>
      <c r="G57" s="70">
        <v>0.05</v>
      </c>
      <c r="H57" s="70">
        <v>0.05</v>
      </c>
      <c r="I57" s="70">
        <v>0.05</v>
      </c>
      <c r="J57" s="70">
        <v>0.05</v>
      </c>
      <c r="K57" s="70">
        <v>0.1</v>
      </c>
      <c r="L57" s="70">
        <v>0.3</v>
      </c>
      <c r="M57" s="70">
        <v>0.6</v>
      </c>
      <c r="N57" s="70">
        <v>0.9</v>
      </c>
      <c r="O57" s="70">
        <v>0.9</v>
      </c>
      <c r="P57" s="70">
        <v>0.9</v>
      </c>
      <c r="Q57" s="70">
        <v>0.9</v>
      </c>
      <c r="R57" s="70">
        <v>0.9</v>
      </c>
      <c r="S57" s="70">
        <v>0.9</v>
      </c>
      <c r="T57" s="70">
        <v>0.9</v>
      </c>
      <c r="U57" s="70">
        <v>0.9</v>
      </c>
      <c r="V57" s="70">
        <v>0.5</v>
      </c>
      <c r="W57" s="70">
        <v>0.3</v>
      </c>
      <c r="X57" s="70">
        <v>0.3</v>
      </c>
      <c r="Y57" s="70">
        <v>0.1</v>
      </c>
      <c r="Z57" s="70">
        <v>0.05</v>
      </c>
      <c r="AA57" s="70">
        <v>0.05</v>
      </c>
      <c r="AC57" s="75">
        <f t="shared" si="27"/>
        <v>0.9</v>
      </c>
      <c r="AD57" s="46">
        <f t="shared" si="28"/>
        <v>0.05</v>
      </c>
      <c r="AE57" s="46">
        <f t="shared" si="29"/>
        <v>9.8500000000000032</v>
      </c>
      <c r="AF57" s="46"/>
      <c r="AG57" s="53"/>
    </row>
    <row r="58" spans="1:33" hidden="1" x14ac:dyDescent="0.2">
      <c r="A58" s="68"/>
      <c r="B58" s="68"/>
      <c r="C58" s="69" t="s">
        <v>2</v>
      </c>
      <c r="D58" s="70">
        <v>0.05</v>
      </c>
      <c r="E58" s="70">
        <v>0.05</v>
      </c>
      <c r="F58" s="70">
        <v>0.05</v>
      </c>
      <c r="G58" s="70">
        <v>0.05</v>
      </c>
      <c r="H58" s="70">
        <v>0.05</v>
      </c>
      <c r="I58" s="70">
        <v>0.05</v>
      </c>
      <c r="J58" s="70">
        <v>0.05</v>
      </c>
      <c r="K58" s="70">
        <v>0.05</v>
      </c>
      <c r="L58" s="70">
        <v>0.1</v>
      </c>
      <c r="M58" s="70">
        <v>0.1</v>
      </c>
      <c r="N58" s="70">
        <v>0.4</v>
      </c>
      <c r="O58" s="70">
        <v>0.4</v>
      </c>
      <c r="P58" s="70">
        <v>0.6</v>
      </c>
      <c r="Q58" s="70">
        <v>0.6</v>
      </c>
      <c r="R58" s="70">
        <v>0.6</v>
      </c>
      <c r="S58" s="70">
        <v>0.6</v>
      </c>
      <c r="T58" s="70">
        <v>0.6</v>
      </c>
      <c r="U58" s="70">
        <v>0.4</v>
      </c>
      <c r="V58" s="70">
        <v>0.2</v>
      </c>
      <c r="W58" s="70">
        <v>0.05</v>
      </c>
      <c r="X58" s="70">
        <v>0.05</v>
      </c>
      <c r="Y58" s="70">
        <v>0.05</v>
      </c>
      <c r="Z58" s="70">
        <v>0.05</v>
      </c>
      <c r="AA58" s="70">
        <v>0.05</v>
      </c>
      <c r="AC58" s="106">
        <f t="shared" si="27"/>
        <v>0.6</v>
      </c>
      <c r="AD58" s="50">
        <f t="shared" si="28"/>
        <v>0.05</v>
      </c>
      <c r="AE58" s="50">
        <f t="shared" si="29"/>
        <v>5.25</v>
      </c>
      <c r="AF58" s="50"/>
      <c r="AG58" s="53"/>
    </row>
    <row r="59" spans="1:33" hidden="1" x14ac:dyDescent="0.2">
      <c r="A59" s="32" t="s">
        <v>35</v>
      </c>
      <c r="B59" s="32" t="s">
        <v>29</v>
      </c>
      <c r="C59" s="56" t="s">
        <v>0</v>
      </c>
      <c r="D59" s="41">
        <v>1</v>
      </c>
      <c r="E59" s="41">
        <v>1</v>
      </c>
      <c r="F59" s="41">
        <v>1</v>
      </c>
      <c r="G59" s="41">
        <v>1</v>
      </c>
      <c r="H59" s="41">
        <v>1</v>
      </c>
      <c r="I59" s="41">
        <v>1</v>
      </c>
      <c r="J59" s="41">
        <v>0.25</v>
      </c>
      <c r="K59" s="41">
        <v>0.25</v>
      </c>
      <c r="L59" s="41">
        <v>0.25</v>
      </c>
      <c r="M59" s="41">
        <v>0.25</v>
      </c>
      <c r="N59" s="41">
        <v>0.25</v>
      </c>
      <c r="O59" s="41">
        <v>0.25</v>
      </c>
      <c r="P59" s="41">
        <v>0.25</v>
      </c>
      <c r="Q59" s="41">
        <v>0.25</v>
      </c>
      <c r="R59" s="41">
        <v>0.25</v>
      </c>
      <c r="S59" s="41">
        <v>0.25</v>
      </c>
      <c r="T59" s="41">
        <v>0.25</v>
      </c>
      <c r="U59" s="41">
        <v>0.25</v>
      </c>
      <c r="V59" s="41">
        <v>0.25</v>
      </c>
      <c r="W59" s="41">
        <v>0.25</v>
      </c>
      <c r="X59" s="41">
        <v>0.25</v>
      </c>
      <c r="Y59" s="41">
        <v>1</v>
      </c>
      <c r="Z59" s="41">
        <v>1</v>
      </c>
      <c r="AA59" s="41">
        <v>1</v>
      </c>
      <c r="AC59" s="80">
        <f>MAX(D59:AA59)</f>
        <v>1</v>
      </c>
      <c r="AD59" s="47">
        <f>MIN(D59:AA59)</f>
        <v>0.25</v>
      </c>
      <c r="AE59" s="47">
        <f>SUM(D59:AA59)</f>
        <v>12.75</v>
      </c>
      <c r="AF59" s="39">
        <f>SUMPRODUCT(AE59:AE61,Notes!$C$49:$C$51)</f>
        <v>4800.75</v>
      </c>
      <c r="AG59" s="53"/>
    </row>
    <row r="60" spans="1:33" hidden="1" x14ac:dyDescent="0.2">
      <c r="C60" s="56" t="s">
        <v>1</v>
      </c>
      <c r="D60" s="41">
        <v>1</v>
      </c>
      <c r="E60" s="41">
        <v>1</v>
      </c>
      <c r="F60" s="41">
        <v>1</v>
      </c>
      <c r="G60" s="41">
        <v>1</v>
      </c>
      <c r="H60" s="41">
        <v>1</v>
      </c>
      <c r="I60" s="41">
        <v>1</v>
      </c>
      <c r="J60" s="41">
        <v>0.25</v>
      </c>
      <c r="K60" s="41">
        <v>0.25</v>
      </c>
      <c r="L60" s="41">
        <v>0.25</v>
      </c>
      <c r="M60" s="41">
        <v>0.25</v>
      </c>
      <c r="N60" s="41">
        <v>0.25</v>
      </c>
      <c r="O60" s="41">
        <v>0.25</v>
      </c>
      <c r="P60" s="41">
        <v>0.25</v>
      </c>
      <c r="Q60" s="41">
        <v>0.25</v>
      </c>
      <c r="R60" s="41">
        <v>0.25</v>
      </c>
      <c r="S60" s="41">
        <v>0.25</v>
      </c>
      <c r="T60" s="41">
        <v>0.25</v>
      </c>
      <c r="U60" s="41">
        <v>0.25</v>
      </c>
      <c r="V60" s="41">
        <v>0.25</v>
      </c>
      <c r="W60" s="41">
        <v>0.25</v>
      </c>
      <c r="X60" s="41">
        <v>0.25</v>
      </c>
      <c r="Y60" s="41">
        <v>0.25</v>
      </c>
      <c r="Z60" s="41">
        <v>1</v>
      </c>
      <c r="AA60" s="41">
        <v>1</v>
      </c>
      <c r="AC60" s="80">
        <f>MAX(D60:AA60)</f>
        <v>1</v>
      </c>
      <c r="AD60" s="47">
        <f>MIN(D60:AA60)</f>
        <v>0.25</v>
      </c>
      <c r="AE60" s="47">
        <f>SUM(D60:AA60)</f>
        <v>12</v>
      </c>
      <c r="AF60" s="47"/>
      <c r="AG60" s="53"/>
    </row>
    <row r="61" spans="1:33" hidden="1" x14ac:dyDescent="0.2">
      <c r="C61" s="56" t="s">
        <v>2</v>
      </c>
      <c r="D61" s="41">
        <v>1</v>
      </c>
      <c r="E61" s="41">
        <v>1</v>
      </c>
      <c r="F61" s="41">
        <v>1</v>
      </c>
      <c r="G61" s="41">
        <v>1</v>
      </c>
      <c r="H61" s="41">
        <v>1</v>
      </c>
      <c r="I61" s="41">
        <v>1</v>
      </c>
      <c r="J61" s="41">
        <v>1</v>
      </c>
      <c r="K61" s="41">
        <v>1</v>
      </c>
      <c r="L61" s="41">
        <v>0.25</v>
      </c>
      <c r="M61" s="41">
        <v>0.25</v>
      </c>
      <c r="N61" s="41">
        <v>0.25</v>
      </c>
      <c r="O61" s="41">
        <v>0.25</v>
      </c>
      <c r="P61" s="41">
        <v>0.25</v>
      </c>
      <c r="Q61" s="41">
        <v>0.25</v>
      </c>
      <c r="R61" s="41">
        <v>0.25</v>
      </c>
      <c r="S61" s="41">
        <v>0.25</v>
      </c>
      <c r="T61" s="41">
        <v>0.25</v>
      </c>
      <c r="U61" s="41">
        <v>0.25</v>
      </c>
      <c r="V61" s="41">
        <v>0.25</v>
      </c>
      <c r="W61" s="41">
        <v>1</v>
      </c>
      <c r="X61" s="41">
        <v>1</v>
      </c>
      <c r="Y61" s="41">
        <v>1</v>
      </c>
      <c r="Z61" s="41">
        <v>1</v>
      </c>
      <c r="AA61" s="41">
        <v>1</v>
      </c>
      <c r="AC61" s="107">
        <f>MAX(D61:AA61)</f>
        <v>1</v>
      </c>
      <c r="AD61" s="108">
        <f>MIN(D61:AA61)</f>
        <v>0.25</v>
      </c>
      <c r="AE61" s="108">
        <f>SUM(D61:AA61)</f>
        <v>15.75</v>
      </c>
      <c r="AF61" s="108"/>
      <c r="AG61" s="53"/>
    </row>
    <row r="62" spans="1:33" hidden="1" x14ac:dyDescent="0.2">
      <c r="A62" s="68" t="s">
        <v>25</v>
      </c>
      <c r="B62" s="68" t="s">
        <v>37</v>
      </c>
      <c r="C62" s="69" t="s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1</v>
      </c>
      <c r="K62" s="71">
        <v>1</v>
      </c>
      <c r="L62" s="71">
        <v>1</v>
      </c>
      <c r="M62" s="71">
        <v>1</v>
      </c>
      <c r="N62" s="71">
        <v>1</v>
      </c>
      <c r="O62" s="71">
        <v>1</v>
      </c>
      <c r="P62" s="71">
        <v>1</v>
      </c>
      <c r="Q62" s="71">
        <v>1</v>
      </c>
      <c r="R62" s="71">
        <v>1</v>
      </c>
      <c r="S62" s="71">
        <v>1</v>
      </c>
      <c r="T62" s="71">
        <v>1</v>
      </c>
      <c r="U62" s="71">
        <v>1</v>
      </c>
      <c r="V62" s="71">
        <v>1</v>
      </c>
      <c r="W62" s="71">
        <v>1</v>
      </c>
      <c r="X62" s="71">
        <v>1</v>
      </c>
      <c r="Y62" s="71">
        <v>0</v>
      </c>
      <c r="Z62" s="71">
        <v>0</v>
      </c>
      <c r="AA62" s="71">
        <v>0</v>
      </c>
      <c r="AC62" s="76">
        <f t="shared" si="27"/>
        <v>1</v>
      </c>
      <c r="AD62" s="42">
        <f t="shared" si="28"/>
        <v>0</v>
      </c>
      <c r="AE62" s="46">
        <f t="shared" si="29"/>
        <v>15</v>
      </c>
      <c r="AF62" s="39">
        <f>SUMPRODUCT(AE62:AE64,Notes!$C$49:$C$51)</f>
        <v>5279</v>
      </c>
      <c r="AG62" s="57"/>
    </row>
    <row r="63" spans="1:33" hidden="1" x14ac:dyDescent="0.2">
      <c r="A63" s="68"/>
      <c r="B63" s="68"/>
      <c r="C63" s="69" t="s">
        <v>1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1</v>
      </c>
      <c r="K63" s="71">
        <v>1</v>
      </c>
      <c r="L63" s="71">
        <v>1</v>
      </c>
      <c r="M63" s="71">
        <v>1</v>
      </c>
      <c r="N63" s="71">
        <v>1</v>
      </c>
      <c r="O63" s="71">
        <v>1</v>
      </c>
      <c r="P63" s="71">
        <v>1</v>
      </c>
      <c r="Q63" s="71">
        <v>1</v>
      </c>
      <c r="R63" s="71">
        <v>1</v>
      </c>
      <c r="S63" s="71">
        <v>1</v>
      </c>
      <c r="T63" s="71">
        <v>1</v>
      </c>
      <c r="U63" s="71">
        <v>1</v>
      </c>
      <c r="V63" s="71">
        <v>1</v>
      </c>
      <c r="W63" s="71">
        <v>1</v>
      </c>
      <c r="X63" s="71">
        <v>1</v>
      </c>
      <c r="Y63" s="71">
        <v>1</v>
      </c>
      <c r="Z63" s="71">
        <v>0</v>
      </c>
      <c r="AA63" s="71">
        <v>0</v>
      </c>
      <c r="AC63" s="76">
        <f t="shared" si="27"/>
        <v>1</v>
      </c>
      <c r="AD63" s="42">
        <f t="shared" si="28"/>
        <v>0</v>
      </c>
      <c r="AE63" s="46">
        <f t="shared" si="29"/>
        <v>16</v>
      </c>
      <c r="AF63" s="46"/>
      <c r="AG63" s="57"/>
    </row>
    <row r="64" spans="1:33" hidden="1" x14ac:dyDescent="0.2">
      <c r="A64" s="68"/>
      <c r="B64" s="68"/>
      <c r="C64" s="69" t="s">
        <v>2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1</v>
      </c>
      <c r="M64" s="71">
        <v>1</v>
      </c>
      <c r="N64" s="71">
        <v>1</v>
      </c>
      <c r="O64" s="71">
        <v>1</v>
      </c>
      <c r="P64" s="71">
        <v>1</v>
      </c>
      <c r="Q64" s="71">
        <v>1</v>
      </c>
      <c r="R64" s="71">
        <v>1</v>
      </c>
      <c r="S64" s="71">
        <v>1</v>
      </c>
      <c r="T64" s="71">
        <v>1</v>
      </c>
      <c r="U64" s="71">
        <v>1</v>
      </c>
      <c r="V64" s="71">
        <v>1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C64" s="109">
        <f t="shared" si="27"/>
        <v>1</v>
      </c>
      <c r="AD64" s="86">
        <f t="shared" si="28"/>
        <v>0</v>
      </c>
      <c r="AE64" s="50">
        <f t="shared" si="29"/>
        <v>11</v>
      </c>
      <c r="AF64" s="50"/>
      <c r="AG64" s="57"/>
    </row>
    <row r="65" spans="1:33" hidden="1" x14ac:dyDescent="0.2">
      <c r="A65" s="32" t="s">
        <v>26</v>
      </c>
      <c r="B65" s="32" t="s">
        <v>36</v>
      </c>
      <c r="C65" s="56" t="s">
        <v>0</v>
      </c>
      <c r="D65" s="42">
        <v>85</v>
      </c>
      <c r="E65" s="42">
        <v>85</v>
      </c>
      <c r="F65" s="42">
        <v>85</v>
      </c>
      <c r="G65" s="42">
        <v>85</v>
      </c>
      <c r="H65" s="42">
        <v>85</v>
      </c>
      <c r="I65" s="42">
        <v>85</v>
      </c>
      <c r="J65" s="42">
        <v>75</v>
      </c>
      <c r="K65" s="42">
        <v>75</v>
      </c>
      <c r="L65" s="42">
        <v>75</v>
      </c>
      <c r="M65" s="42">
        <v>75</v>
      </c>
      <c r="N65" s="42">
        <v>75</v>
      </c>
      <c r="O65" s="42">
        <v>75</v>
      </c>
      <c r="P65" s="42">
        <v>75</v>
      </c>
      <c r="Q65" s="42">
        <v>75</v>
      </c>
      <c r="R65" s="42">
        <v>75</v>
      </c>
      <c r="S65" s="42">
        <v>75</v>
      </c>
      <c r="T65" s="42">
        <v>75</v>
      </c>
      <c r="U65" s="42">
        <v>75</v>
      </c>
      <c r="V65" s="42">
        <v>75</v>
      </c>
      <c r="W65" s="42">
        <v>75</v>
      </c>
      <c r="X65" s="42">
        <v>75</v>
      </c>
      <c r="Y65" s="42">
        <v>85</v>
      </c>
      <c r="Z65" s="42">
        <v>85</v>
      </c>
      <c r="AA65" s="42">
        <v>85</v>
      </c>
      <c r="AC65" s="76">
        <f t="shared" ref="AC65:AC70" si="30">MAX(D65:AA65)</f>
        <v>85</v>
      </c>
      <c r="AD65" s="42">
        <f t="shared" ref="AD65:AD70" si="31">MIN(D65:AA65)</f>
        <v>75</v>
      </c>
      <c r="AE65" s="43">
        <f t="shared" ref="AE65:AE70" si="32">AVERAGE(D65:AA65)</f>
        <v>78.75</v>
      </c>
      <c r="AF65" s="46"/>
      <c r="AG65" s="57"/>
    </row>
    <row r="66" spans="1:33" hidden="1" x14ac:dyDescent="0.2">
      <c r="C66" s="56" t="s">
        <v>1</v>
      </c>
      <c r="D66" s="42">
        <v>85</v>
      </c>
      <c r="E66" s="42">
        <v>85</v>
      </c>
      <c r="F66" s="42">
        <v>85</v>
      </c>
      <c r="G66" s="42">
        <v>85</v>
      </c>
      <c r="H66" s="42">
        <v>85</v>
      </c>
      <c r="I66" s="42">
        <v>85</v>
      </c>
      <c r="J66" s="42">
        <v>75</v>
      </c>
      <c r="K66" s="42">
        <v>75</v>
      </c>
      <c r="L66" s="42">
        <v>75</v>
      </c>
      <c r="M66" s="42">
        <v>75</v>
      </c>
      <c r="N66" s="42">
        <v>75</v>
      </c>
      <c r="O66" s="42">
        <v>75</v>
      </c>
      <c r="P66" s="42">
        <v>75</v>
      </c>
      <c r="Q66" s="42">
        <v>75</v>
      </c>
      <c r="R66" s="42">
        <v>75</v>
      </c>
      <c r="S66" s="42">
        <v>75</v>
      </c>
      <c r="T66" s="42">
        <v>75</v>
      </c>
      <c r="U66" s="42">
        <v>75</v>
      </c>
      <c r="V66" s="42">
        <v>75</v>
      </c>
      <c r="W66" s="42">
        <v>75</v>
      </c>
      <c r="X66" s="42">
        <v>75</v>
      </c>
      <c r="Y66" s="42">
        <v>75</v>
      </c>
      <c r="Z66" s="42">
        <v>85</v>
      </c>
      <c r="AA66" s="42">
        <v>85</v>
      </c>
      <c r="AC66" s="76">
        <f t="shared" si="30"/>
        <v>85</v>
      </c>
      <c r="AD66" s="42">
        <f t="shared" si="31"/>
        <v>75</v>
      </c>
      <c r="AE66" s="43">
        <f t="shared" si="32"/>
        <v>78.333333333333329</v>
      </c>
      <c r="AF66" s="46"/>
      <c r="AG66" s="57"/>
    </row>
    <row r="67" spans="1:33" hidden="1" x14ac:dyDescent="0.2">
      <c r="C67" s="56" t="s">
        <v>2</v>
      </c>
      <c r="D67" s="42">
        <v>85</v>
      </c>
      <c r="E67" s="42">
        <v>85</v>
      </c>
      <c r="F67" s="42">
        <v>85</v>
      </c>
      <c r="G67" s="42">
        <v>85</v>
      </c>
      <c r="H67" s="42">
        <v>85</v>
      </c>
      <c r="I67" s="42">
        <v>85</v>
      </c>
      <c r="J67" s="42">
        <v>85</v>
      </c>
      <c r="K67" s="42">
        <v>85</v>
      </c>
      <c r="L67" s="42">
        <v>75</v>
      </c>
      <c r="M67" s="42">
        <v>75</v>
      </c>
      <c r="N67" s="42">
        <v>75</v>
      </c>
      <c r="O67" s="42">
        <v>75</v>
      </c>
      <c r="P67" s="42">
        <v>75</v>
      </c>
      <c r="Q67" s="42">
        <v>75</v>
      </c>
      <c r="R67" s="42">
        <v>75</v>
      </c>
      <c r="S67" s="42">
        <v>75</v>
      </c>
      <c r="T67" s="42">
        <v>75</v>
      </c>
      <c r="U67" s="42">
        <v>75</v>
      </c>
      <c r="V67" s="42">
        <v>75</v>
      </c>
      <c r="W67" s="42">
        <v>85</v>
      </c>
      <c r="X67" s="42">
        <v>85</v>
      </c>
      <c r="Y67" s="42">
        <v>85</v>
      </c>
      <c r="Z67" s="42">
        <v>85</v>
      </c>
      <c r="AA67" s="42">
        <v>85</v>
      </c>
      <c r="AC67" s="109">
        <f t="shared" si="30"/>
        <v>85</v>
      </c>
      <c r="AD67" s="86">
        <f t="shared" si="31"/>
        <v>75</v>
      </c>
      <c r="AE67" s="110">
        <f t="shared" si="32"/>
        <v>80.416666666666671</v>
      </c>
      <c r="AF67" s="50"/>
      <c r="AG67" s="57"/>
    </row>
    <row r="68" spans="1:33" hidden="1" x14ac:dyDescent="0.2">
      <c r="A68" s="68" t="s">
        <v>27</v>
      </c>
      <c r="B68" s="68" t="s">
        <v>36</v>
      </c>
      <c r="C68" s="69" t="s">
        <v>0</v>
      </c>
      <c r="D68" s="72">
        <v>60</v>
      </c>
      <c r="E68" s="72">
        <v>60</v>
      </c>
      <c r="F68" s="72">
        <v>60</v>
      </c>
      <c r="G68" s="72">
        <v>60</v>
      </c>
      <c r="H68" s="72">
        <v>60</v>
      </c>
      <c r="I68" s="72">
        <v>60</v>
      </c>
      <c r="J68" s="72">
        <v>70</v>
      </c>
      <c r="K68" s="72">
        <v>70</v>
      </c>
      <c r="L68" s="72">
        <v>70</v>
      </c>
      <c r="M68" s="72">
        <v>70</v>
      </c>
      <c r="N68" s="72">
        <v>70</v>
      </c>
      <c r="O68" s="72">
        <v>70</v>
      </c>
      <c r="P68" s="72">
        <v>70</v>
      </c>
      <c r="Q68" s="72">
        <v>70</v>
      </c>
      <c r="R68" s="72">
        <v>70</v>
      </c>
      <c r="S68" s="72">
        <v>70</v>
      </c>
      <c r="T68" s="72">
        <v>70</v>
      </c>
      <c r="U68" s="72">
        <v>70</v>
      </c>
      <c r="V68" s="72">
        <v>70</v>
      </c>
      <c r="W68" s="72">
        <v>70</v>
      </c>
      <c r="X68" s="72">
        <v>70</v>
      </c>
      <c r="Y68" s="72">
        <v>60</v>
      </c>
      <c r="Z68" s="72">
        <v>60</v>
      </c>
      <c r="AA68" s="72">
        <v>60</v>
      </c>
      <c r="AC68" s="76">
        <f t="shared" si="30"/>
        <v>70</v>
      </c>
      <c r="AD68" s="42">
        <f t="shared" si="31"/>
        <v>60</v>
      </c>
      <c r="AE68" s="43">
        <f t="shared" si="32"/>
        <v>66.25</v>
      </c>
      <c r="AF68" s="46"/>
      <c r="AG68" s="57"/>
    </row>
    <row r="69" spans="1:33" hidden="1" x14ac:dyDescent="0.2">
      <c r="A69" s="68"/>
      <c r="B69" s="68"/>
      <c r="C69" s="69" t="s">
        <v>1</v>
      </c>
      <c r="D69" s="72">
        <v>60</v>
      </c>
      <c r="E69" s="72">
        <v>60</v>
      </c>
      <c r="F69" s="72">
        <v>60</v>
      </c>
      <c r="G69" s="72">
        <v>60</v>
      </c>
      <c r="H69" s="72">
        <v>60</v>
      </c>
      <c r="I69" s="72">
        <v>60</v>
      </c>
      <c r="J69" s="72">
        <v>70</v>
      </c>
      <c r="K69" s="72">
        <v>70</v>
      </c>
      <c r="L69" s="72">
        <v>70</v>
      </c>
      <c r="M69" s="72">
        <v>70</v>
      </c>
      <c r="N69" s="72">
        <v>70</v>
      </c>
      <c r="O69" s="72">
        <v>70</v>
      </c>
      <c r="P69" s="72">
        <v>70</v>
      </c>
      <c r="Q69" s="72">
        <v>70</v>
      </c>
      <c r="R69" s="72">
        <v>70</v>
      </c>
      <c r="S69" s="72">
        <v>70</v>
      </c>
      <c r="T69" s="72">
        <v>70</v>
      </c>
      <c r="U69" s="72">
        <v>70</v>
      </c>
      <c r="V69" s="72">
        <v>70</v>
      </c>
      <c r="W69" s="72">
        <v>70</v>
      </c>
      <c r="X69" s="72">
        <v>70</v>
      </c>
      <c r="Y69" s="72">
        <v>70</v>
      </c>
      <c r="Z69" s="72">
        <v>60</v>
      </c>
      <c r="AA69" s="72">
        <v>60</v>
      </c>
      <c r="AC69" s="76">
        <f t="shared" si="30"/>
        <v>70</v>
      </c>
      <c r="AD69" s="42">
        <f t="shared" si="31"/>
        <v>60</v>
      </c>
      <c r="AE69" s="43">
        <f t="shared" si="32"/>
        <v>66.666666666666671</v>
      </c>
      <c r="AF69" s="46"/>
      <c r="AG69" s="57"/>
    </row>
    <row r="70" spans="1:33" hidden="1" x14ac:dyDescent="0.2">
      <c r="A70" s="68"/>
      <c r="B70" s="68"/>
      <c r="C70" s="69" t="s">
        <v>2</v>
      </c>
      <c r="D70" s="72">
        <v>60</v>
      </c>
      <c r="E70" s="72">
        <v>60</v>
      </c>
      <c r="F70" s="72">
        <v>60</v>
      </c>
      <c r="G70" s="72">
        <v>60</v>
      </c>
      <c r="H70" s="72">
        <v>60</v>
      </c>
      <c r="I70" s="72">
        <v>60</v>
      </c>
      <c r="J70" s="72">
        <v>60</v>
      </c>
      <c r="K70" s="72">
        <v>60</v>
      </c>
      <c r="L70" s="72">
        <v>70</v>
      </c>
      <c r="M70" s="72">
        <v>70</v>
      </c>
      <c r="N70" s="72">
        <v>70</v>
      </c>
      <c r="O70" s="72">
        <v>70</v>
      </c>
      <c r="P70" s="72">
        <v>70</v>
      </c>
      <c r="Q70" s="72">
        <v>70</v>
      </c>
      <c r="R70" s="72">
        <v>70</v>
      </c>
      <c r="S70" s="72">
        <v>70</v>
      </c>
      <c r="T70" s="72">
        <v>70</v>
      </c>
      <c r="U70" s="72">
        <v>70</v>
      </c>
      <c r="V70" s="72">
        <v>70</v>
      </c>
      <c r="W70" s="72">
        <v>60</v>
      </c>
      <c r="X70" s="72">
        <v>60</v>
      </c>
      <c r="Y70" s="72">
        <v>60</v>
      </c>
      <c r="Z70" s="72">
        <v>60</v>
      </c>
      <c r="AA70" s="72">
        <v>60</v>
      </c>
      <c r="AC70" s="109">
        <f t="shared" si="30"/>
        <v>70</v>
      </c>
      <c r="AD70" s="86">
        <f t="shared" si="31"/>
        <v>60</v>
      </c>
      <c r="AE70" s="110">
        <f t="shared" si="32"/>
        <v>64.583333333333329</v>
      </c>
      <c r="AF70" s="50"/>
      <c r="AG70" s="57"/>
    </row>
    <row r="71" spans="1:33" hidden="1" x14ac:dyDescent="0.2">
      <c r="A71" s="32" t="s">
        <v>33</v>
      </c>
      <c r="B71" s="32" t="s">
        <v>29</v>
      </c>
      <c r="C71" s="56" t="s">
        <v>0</v>
      </c>
      <c r="D71" s="41">
        <v>0.04</v>
      </c>
      <c r="E71" s="41">
        <v>0.05</v>
      </c>
      <c r="F71" s="41">
        <v>0.05</v>
      </c>
      <c r="G71" s="41">
        <v>0.04</v>
      </c>
      <c r="H71" s="41">
        <v>0.04</v>
      </c>
      <c r="I71" s="41">
        <v>0.04</v>
      </c>
      <c r="J71" s="41">
        <v>0.04</v>
      </c>
      <c r="K71" s="41">
        <v>0.15</v>
      </c>
      <c r="L71" s="41">
        <v>0.23</v>
      </c>
      <c r="M71" s="41">
        <v>0.32</v>
      </c>
      <c r="N71" s="41">
        <v>0.41</v>
      </c>
      <c r="O71" s="41">
        <v>0.56999999999999995</v>
      </c>
      <c r="P71" s="41">
        <v>0.62</v>
      </c>
      <c r="Q71" s="41">
        <v>0.61</v>
      </c>
      <c r="R71" s="41">
        <v>0.5</v>
      </c>
      <c r="S71" s="41">
        <v>0.45</v>
      </c>
      <c r="T71" s="41">
        <v>0.46</v>
      </c>
      <c r="U71" s="41">
        <v>0.47</v>
      </c>
      <c r="V71" s="41">
        <v>0.42</v>
      </c>
      <c r="W71" s="41">
        <v>0.34</v>
      </c>
      <c r="X71" s="41">
        <v>0.33</v>
      </c>
      <c r="Y71" s="41">
        <v>0.23</v>
      </c>
      <c r="Z71" s="41">
        <v>0.13</v>
      </c>
      <c r="AA71" s="41">
        <v>0.08</v>
      </c>
      <c r="AC71" s="75">
        <f t="shared" si="27"/>
        <v>0.62</v>
      </c>
      <c r="AD71" s="46">
        <f t="shared" si="28"/>
        <v>0.04</v>
      </c>
      <c r="AE71" s="46">
        <f t="shared" si="29"/>
        <v>6.62</v>
      </c>
      <c r="AF71" s="39">
        <f>SUMPRODUCT(AE71:AE73,Notes!$C$49:$C$51)</f>
        <v>2305</v>
      </c>
      <c r="AG71" s="53"/>
    </row>
    <row r="72" spans="1:33" hidden="1" x14ac:dyDescent="0.2">
      <c r="C72" s="56" t="s">
        <v>1</v>
      </c>
      <c r="D72" s="41">
        <v>0.11</v>
      </c>
      <c r="E72" s="41">
        <v>0.1</v>
      </c>
      <c r="F72" s="41">
        <v>0.08</v>
      </c>
      <c r="G72" s="41">
        <v>0.06</v>
      </c>
      <c r="H72" s="41">
        <v>0.06</v>
      </c>
      <c r="I72" s="41">
        <v>0.06</v>
      </c>
      <c r="J72" s="41">
        <v>7.0000000000000007E-2</v>
      </c>
      <c r="K72" s="41">
        <v>0.2</v>
      </c>
      <c r="L72" s="41">
        <v>0.24</v>
      </c>
      <c r="M72" s="41">
        <v>0.27</v>
      </c>
      <c r="N72" s="41">
        <v>0.42</v>
      </c>
      <c r="O72" s="41">
        <v>0.54</v>
      </c>
      <c r="P72" s="41">
        <v>0.59</v>
      </c>
      <c r="Q72" s="41">
        <v>0.6</v>
      </c>
      <c r="R72" s="41">
        <v>0.49</v>
      </c>
      <c r="S72" s="41">
        <v>0.48</v>
      </c>
      <c r="T72" s="41">
        <v>0.47</v>
      </c>
      <c r="U72" s="41">
        <v>0.46</v>
      </c>
      <c r="V72" s="41">
        <v>0.44</v>
      </c>
      <c r="W72" s="41">
        <v>0.36</v>
      </c>
      <c r="X72" s="41">
        <v>0.28999999999999998</v>
      </c>
      <c r="Y72" s="41">
        <v>0.22</v>
      </c>
      <c r="Z72" s="41">
        <v>0.16</v>
      </c>
      <c r="AA72" s="41">
        <v>0.13</v>
      </c>
      <c r="AC72" s="75">
        <f t="shared" si="27"/>
        <v>0.6</v>
      </c>
      <c r="AD72" s="46">
        <f t="shared" si="28"/>
        <v>0.06</v>
      </c>
      <c r="AE72" s="46">
        <f t="shared" si="29"/>
        <v>6.8999999999999995</v>
      </c>
      <c r="AF72" s="46"/>
      <c r="AG72" s="53"/>
    </row>
    <row r="73" spans="1:33" hidden="1" x14ac:dyDescent="0.2">
      <c r="C73" s="56" t="s">
        <v>2</v>
      </c>
      <c r="D73" s="41">
        <v>7.0000000000000007E-2</v>
      </c>
      <c r="E73" s="41">
        <v>7.0000000000000007E-2</v>
      </c>
      <c r="F73" s="41">
        <v>7.0000000000000007E-2</v>
      </c>
      <c r="G73" s="41">
        <v>0.06</v>
      </c>
      <c r="H73" s="41">
        <v>0.06</v>
      </c>
      <c r="I73" s="41">
        <v>0.06</v>
      </c>
      <c r="J73" s="41">
        <v>7.0000000000000007E-2</v>
      </c>
      <c r="K73" s="41">
        <v>0.1</v>
      </c>
      <c r="L73" s="41">
        <v>0.12</v>
      </c>
      <c r="M73" s="41">
        <v>0.14000000000000001</v>
      </c>
      <c r="N73" s="41">
        <v>0.28999999999999998</v>
      </c>
      <c r="O73" s="41">
        <v>0.31</v>
      </c>
      <c r="P73" s="41">
        <v>0.36</v>
      </c>
      <c r="Q73" s="41">
        <v>0.36</v>
      </c>
      <c r="R73" s="41">
        <v>0.34</v>
      </c>
      <c r="S73" s="41">
        <v>0.35</v>
      </c>
      <c r="T73" s="41">
        <v>0.37</v>
      </c>
      <c r="U73" s="41">
        <v>0.34</v>
      </c>
      <c r="V73" s="41">
        <v>0.25</v>
      </c>
      <c r="W73" s="41">
        <v>0.27</v>
      </c>
      <c r="X73" s="41">
        <v>0.21</v>
      </c>
      <c r="Y73" s="41">
        <v>0.16</v>
      </c>
      <c r="Z73" s="41">
        <v>0.1</v>
      </c>
      <c r="AA73" s="41">
        <v>0.06</v>
      </c>
      <c r="AC73" s="106">
        <f t="shared" si="27"/>
        <v>0.37</v>
      </c>
      <c r="AD73" s="50">
        <f t="shared" si="28"/>
        <v>0.06</v>
      </c>
      <c r="AE73" s="50">
        <f t="shared" si="29"/>
        <v>4.59</v>
      </c>
      <c r="AF73" s="50"/>
      <c r="AG73" s="53"/>
    </row>
    <row r="74" spans="1:33" hidden="1" x14ac:dyDescent="0.2">
      <c r="A74" s="68" t="s">
        <v>28</v>
      </c>
      <c r="B74" s="68" t="s">
        <v>36</v>
      </c>
      <c r="C74" s="69" t="s">
        <v>0</v>
      </c>
      <c r="D74" s="72">
        <v>135</v>
      </c>
      <c r="E74" s="72">
        <v>135</v>
      </c>
      <c r="F74" s="72">
        <v>135</v>
      </c>
      <c r="G74" s="72">
        <v>135</v>
      </c>
      <c r="H74" s="72">
        <v>135</v>
      </c>
      <c r="I74" s="72">
        <v>135</v>
      </c>
      <c r="J74" s="72">
        <v>135</v>
      </c>
      <c r="K74" s="72">
        <v>135</v>
      </c>
      <c r="L74" s="72">
        <v>135</v>
      </c>
      <c r="M74" s="72">
        <v>135</v>
      </c>
      <c r="N74" s="72">
        <v>135</v>
      </c>
      <c r="O74" s="72">
        <v>135</v>
      </c>
      <c r="P74" s="72">
        <v>135</v>
      </c>
      <c r="Q74" s="72">
        <v>135</v>
      </c>
      <c r="R74" s="72">
        <v>135</v>
      </c>
      <c r="S74" s="72">
        <v>135</v>
      </c>
      <c r="T74" s="72">
        <v>135</v>
      </c>
      <c r="U74" s="72">
        <v>135</v>
      </c>
      <c r="V74" s="72">
        <v>135</v>
      </c>
      <c r="W74" s="72">
        <v>135</v>
      </c>
      <c r="X74" s="72">
        <v>135</v>
      </c>
      <c r="Y74" s="72">
        <v>135</v>
      </c>
      <c r="Z74" s="72">
        <v>135</v>
      </c>
      <c r="AA74" s="72">
        <v>135</v>
      </c>
      <c r="AC74" s="76">
        <f>MAX(D74:AA74)</f>
        <v>135</v>
      </c>
      <c r="AD74" s="42">
        <f>MIN(D74:AA74)</f>
        <v>135</v>
      </c>
      <c r="AE74" s="43">
        <f>AVERAGE(D74:AA74)</f>
        <v>135</v>
      </c>
      <c r="AF74" s="46"/>
      <c r="AG74" s="57"/>
    </row>
    <row r="75" spans="1:33" hidden="1" x14ac:dyDescent="0.2">
      <c r="A75" s="68"/>
      <c r="B75" s="68"/>
      <c r="C75" s="69" t="s">
        <v>1</v>
      </c>
      <c r="D75" s="72">
        <v>135</v>
      </c>
      <c r="E75" s="72">
        <v>135</v>
      </c>
      <c r="F75" s="72">
        <v>135</v>
      </c>
      <c r="G75" s="72">
        <v>135</v>
      </c>
      <c r="H75" s="72">
        <v>135</v>
      </c>
      <c r="I75" s="72">
        <v>135</v>
      </c>
      <c r="J75" s="72">
        <v>135</v>
      </c>
      <c r="K75" s="72">
        <v>135</v>
      </c>
      <c r="L75" s="72">
        <v>135</v>
      </c>
      <c r="M75" s="72">
        <v>135</v>
      </c>
      <c r="N75" s="72">
        <v>135</v>
      </c>
      <c r="O75" s="72">
        <v>135</v>
      </c>
      <c r="P75" s="72">
        <v>135</v>
      </c>
      <c r="Q75" s="72">
        <v>135</v>
      </c>
      <c r="R75" s="72">
        <v>135</v>
      </c>
      <c r="S75" s="72">
        <v>135</v>
      </c>
      <c r="T75" s="72">
        <v>135</v>
      </c>
      <c r="U75" s="72">
        <v>135</v>
      </c>
      <c r="V75" s="72">
        <v>135</v>
      </c>
      <c r="W75" s="72">
        <v>135</v>
      </c>
      <c r="X75" s="72">
        <v>135</v>
      </c>
      <c r="Y75" s="72">
        <v>135</v>
      </c>
      <c r="Z75" s="72">
        <v>135</v>
      </c>
      <c r="AA75" s="72">
        <v>135</v>
      </c>
      <c r="AC75" s="76">
        <f>MAX(D75:AA75)</f>
        <v>135</v>
      </c>
      <c r="AD75" s="42">
        <f>MIN(D75:AA75)</f>
        <v>135</v>
      </c>
      <c r="AE75" s="43">
        <f>AVERAGE(D75:AA75)</f>
        <v>135</v>
      </c>
      <c r="AF75" s="46"/>
      <c r="AG75" s="57"/>
    </row>
    <row r="76" spans="1:33" hidden="1" x14ac:dyDescent="0.2">
      <c r="A76" s="68"/>
      <c r="B76" s="68"/>
      <c r="C76" s="69" t="s">
        <v>2</v>
      </c>
      <c r="D76" s="72">
        <v>135</v>
      </c>
      <c r="E76" s="72">
        <v>135</v>
      </c>
      <c r="F76" s="72">
        <v>135</v>
      </c>
      <c r="G76" s="72">
        <v>135</v>
      </c>
      <c r="H76" s="72">
        <v>135</v>
      </c>
      <c r="I76" s="72">
        <v>135</v>
      </c>
      <c r="J76" s="72">
        <v>135</v>
      </c>
      <c r="K76" s="72">
        <v>135</v>
      </c>
      <c r="L76" s="72">
        <v>135</v>
      </c>
      <c r="M76" s="72">
        <v>135</v>
      </c>
      <c r="N76" s="72">
        <v>135</v>
      </c>
      <c r="O76" s="72">
        <v>135</v>
      </c>
      <c r="P76" s="72">
        <v>135</v>
      </c>
      <c r="Q76" s="72">
        <v>135</v>
      </c>
      <c r="R76" s="72">
        <v>135</v>
      </c>
      <c r="S76" s="72">
        <v>135</v>
      </c>
      <c r="T76" s="72">
        <v>135</v>
      </c>
      <c r="U76" s="72">
        <v>135</v>
      </c>
      <c r="V76" s="72">
        <v>135</v>
      </c>
      <c r="W76" s="72">
        <v>135</v>
      </c>
      <c r="X76" s="72">
        <v>135</v>
      </c>
      <c r="Y76" s="72">
        <v>135</v>
      </c>
      <c r="Z76" s="72">
        <v>135</v>
      </c>
      <c r="AA76" s="72">
        <v>135</v>
      </c>
      <c r="AC76" s="109">
        <f>MAX(D76:AA76)</f>
        <v>135</v>
      </c>
      <c r="AD76" s="86">
        <f>MIN(D76:AA76)</f>
        <v>135</v>
      </c>
      <c r="AE76" s="110">
        <f>AVERAGE(D76:AA76)</f>
        <v>135</v>
      </c>
      <c r="AF76" s="50"/>
      <c r="AG76" s="57"/>
    </row>
    <row r="77" spans="1:33" hidden="1" x14ac:dyDescent="0.2">
      <c r="A77" s="32" t="s">
        <v>40</v>
      </c>
      <c r="B77" s="32" t="s">
        <v>29</v>
      </c>
      <c r="C77" s="56" t="s">
        <v>0</v>
      </c>
      <c r="D77" s="41">
        <v>0.9</v>
      </c>
      <c r="E77" s="41">
        <v>0.9</v>
      </c>
      <c r="F77" s="41">
        <v>0.9</v>
      </c>
      <c r="G77" s="41">
        <v>0.9</v>
      </c>
      <c r="H77" s="41">
        <v>0.9</v>
      </c>
      <c r="I77" s="41">
        <v>0.9</v>
      </c>
      <c r="J77" s="41">
        <v>0.9</v>
      </c>
      <c r="K77" s="41">
        <v>0.9</v>
      </c>
      <c r="L77" s="41">
        <v>0.9</v>
      </c>
      <c r="M77" s="41">
        <v>0.9</v>
      </c>
      <c r="N77" s="41">
        <v>0.9</v>
      </c>
      <c r="O77" s="41">
        <v>0.9</v>
      </c>
      <c r="P77" s="41">
        <v>0.9</v>
      </c>
      <c r="Q77" s="41">
        <v>0.9</v>
      </c>
      <c r="R77" s="41">
        <v>0.9</v>
      </c>
      <c r="S77" s="41">
        <v>0.9</v>
      </c>
      <c r="T77" s="41">
        <v>0.9</v>
      </c>
      <c r="U77" s="41">
        <v>0.9</v>
      </c>
      <c r="V77" s="41">
        <v>0.9</v>
      </c>
      <c r="W77" s="41">
        <v>0.9</v>
      </c>
      <c r="X77" s="41">
        <v>0.9</v>
      </c>
      <c r="Y77" s="41">
        <v>0.9</v>
      </c>
      <c r="Z77" s="41">
        <v>0.9</v>
      </c>
      <c r="AA77" s="41">
        <v>0.9</v>
      </c>
      <c r="AC77" s="75">
        <f t="shared" si="27"/>
        <v>0.9</v>
      </c>
      <c r="AD77" s="46">
        <f t="shared" si="28"/>
        <v>0.9</v>
      </c>
      <c r="AE77" s="46">
        <f t="shared" si="29"/>
        <v>21.599999999999994</v>
      </c>
      <c r="AF77" s="39">
        <f>SUMPRODUCT(AE77:AE79,Notes!$C$49:$C$51)</f>
        <v>7883.9999999999982</v>
      </c>
      <c r="AG77" s="53"/>
    </row>
    <row r="78" spans="1:33" hidden="1" x14ac:dyDescent="0.2">
      <c r="C78" s="56" t="s">
        <v>1</v>
      </c>
      <c r="D78" s="41">
        <v>0.9</v>
      </c>
      <c r="E78" s="41">
        <v>0.9</v>
      </c>
      <c r="F78" s="41">
        <v>0.9</v>
      </c>
      <c r="G78" s="41">
        <v>0.9</v>
      </c>
      <c r="H78" s="41">
        <v>0.9</v>
      </c>
      <c r="I78" s="41">
        <v>0.9</v>
      </c>
      <c r="J78" s="41">
        <v>0.9</v>
      </c>
      <c r="K78" s="41">
        <v>0.9</v>
      </c>
      <c r="L78" s="41">
        <v>0.9</v>
      </c>
      <c r="M78" s="41">
        <v>0.9</v>
      </c>
      <c r="N78" s="41">
        <v>0.9</v>
      </c>
      <c r="O78" s="41">
        <v>0.9</v>
      </c>
      <c r="P78" s="41">
        <v>0.9</v>
      </c>
      <c r="Q78" s="41">
        <v>0.9</v>
      </c>
      <c r="R78" s="41">
        <v>0.9</v>
      </c>
      <c r="S78" s="41">
        <v>0.9</v>
      </c>
      <c r="T78" s="41">
        <v>0.9</v>
      </c>
      <c r="U78" s="41">
        <v>0.9</v>
      </c>
      <c r="V78" s="41">
        <v>0.9</v>
      </c>
      <c r="W78" s="41">
        <v>0.9</v>
      </c>
      <c r="X78" s="41">
        <v>0.9</v>
      </c>
      <c r="Y78" s="41">
        <v>0.9</v>
      </c>
      <c r="Z78" s="41">
        <v>0.9</v>
      </c>
      <c r="AA78" s="41">
        <v>0.9</v>
      </c>
      <c r="AC78" s="75">
        <f t="shared" si="27"/>
        <v>0.9</v>
      </c>
      <c r="AD78" s="46">
        <f t="shared" si="28"/>
        <v>0.9</v>
      </c>
      <c r="AE78" s="46">
        <f t="shared" si="29"/>
        <v>21.599999999999994</v>
      </c>
      <c r="AF78" s="46"/>
      <c r="AG78" s="53"/>
    </row>
    <row r="79" spans="1:33" hidden="1" x14ac:dyDescent="0.2">
      <c r="C79" s="56" t="s">
        <v>2</v>
      </c>
      <c r="D79" s="41">
        <v>0.9</v>
      </c>
      <c r="E79" s="41">
        <v>0.9</v>
      </c>
      <c r="F79" s="41">
        <v>0.9</v>
      </c>
      <c r="G79" s="41">
        <v>0.9</v>
      </c>
      <c r="H79" s="41">
        <v>0.9</v>
      </c>
      <c r="I79" s="41">
        <v>0.9</v>
      </c>
      <c r="J79" s="41">
        <v>0.9</v>
      </c>
      <c r="K79" s="41">
        <v>0.9</v>
      </c>
      <c r="L79" s="41">
        <v>0.9</v>
      </c>
      <c r="M79" s="41">
        <v>0.9</v>
      </c>
      <c r="N79" s="41">
        <v>0.9</v>
      </c>
      <c r="O79" s="41">
        <v>0.9</v>
      </c>
      <c r="P79" s="41">
        <v>0.9</v>
      </c>
      <c r="Q79" s="41">
        <v>0.9</v>
      </c>
      <c r="R79" s="41">
        <v>0.9</v>
      </c>
      <c r="S79" s="41">
        <v>0.9</v>
      </c>
      <c r="T79" s="41">
        <v>0.9</v>
      </c>
      <c r="U79" s="41">
        <v>0.9</v>
      </c>
      <c r="V79" s="41">
        <v>0.9</v>
      </c>
      <c r="W79" s="41">
        <v>0.9</v>
      </c>
      <c r="X79" s="41">
        <v>0.9</v>
      </c>
      <c r="Y79" s="41">
        <v>0.9</v>
      </c>
      <c r="Z79" s="41">
        <v>0.9</v>
      </c>
      <c r="AA79" s="41">
        <v>0.9</v>
      </c>
      <c r="AC79" s="106">
        <f t="shared" si="27"/>
        <v>0.9</v>
      </c>
      <c r="AD79" s="50">
        <f t="shared" si="28"/>
        <v>0.9</v>
      </c>
      <c r="AE79" s="50">
        <f t="shared" si="29"/>
        <v>21.599999999999994</v>
      </c>
      <c r="AF79" s="50"/>
      <c r="AG79" s="53"/>
    </row>
    <row r="80" spans="1:33" hidden="1" x14ac:dyDescent="0.2">
      <c r="A80" s="68" t="s">
        <v>39</v>
      </c>
      <c r="B80" s="68" t="s">
        <v>29</v>
      </c>
      <c r="C80" s="69" t="s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0.5</v>
      </c>
      <c r="L80" s="70">
        <v>0.5</v>
      </c>
      <c r="M80" s="70">
        <v>0.75</v>
      </c>
      <c r="N80" s="70">
        <v>0.9</v>
      </c>
      <c r="O80" s="70">
        <v>0.9</v>
      </c>
      <c r="P80" s="70">
        <v>0.9</v>
      </c>
      <c r="Q80" s="70">
        <v>0.75</v>
      </c>
      <c r="R80" s="70">
        <v>0.75</v>
      </c>
      <c r="S80" s="70">
        <v>0.9</v>
      </c>
      <c r="T80" s="70">
        <v>0.9</v>
      </c>
      <c r="U80" s="70">
        <v>0.9</v>
      </c>
      <c r="V80" s="70">
        <v>0.75</v>
      </c>
      <c r="W80" s="70">
        <v>0.5</v>
      </c>
      <c r="X80" s="70">
        <v>0.5</v>
      </c>
      <c r="Y80" s="70">
        <v>0</v>
      </c>
      <c r="Z80" s="70">
        <v>0</v>
      </c>
      <c r="AA80" s="70">
        <v>0</v>
      </c>
      <c r="AC80" s="75">
        <f t="shared" si="27"/>
        <v>0.9</v>
      </c>
      <c r="AD80" s="46">
        <f t="shared" si="28"/>
        <v>0</v>
      </c>
      <c r="AE80" s="46">
        <f t="shared" si="29"/>
        <v>10.4</v>
      </c>
      <c r="AF80" s="39">
        <f>SUMPRODUCT(AE80:AE82,Notes!$C$49:$C$51)</f>
        <v>3796.0000000000005</v>
      </c>
      <c r="AG80" s="53"/>
    </row>
    <row r="81" spans="1:33" hidden="1" x14ac:dyDescent="0.2">
      <c r="A81" s="68"/>
      <c r="B81" s="68"/>
      <c r="C81" s="69" t="s">
        <v>1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0.5</v>
      </c>
      <c r="L81" s="70">
        <v>0.5</v>
      </c>
      <c r="M81" s="70">
        <v>0.75</v>
      </c>
      <c r="N81" s="70">
        <v>0.9</v>
      </c>
      <c r="O81" s="70">
        <v>0.9</v>
      </c>
      <c r="P81" s="70">
        <v>0.9</v>
      </c>
      <c r="Q81" s="70">
        <v>0.75</v>
      </c>
      <c r="R81" s="70">
        <v>0.75</v>
      </c>
      <c r="S81" s="70">
        <v>0.9</v>
      </c>
      <c r="T81" s="70">
        <v>0.9</v>
      </c>
      <c r="U81" s="70">
        <v>0.9</v>
      </c>
      <c r="V81" s="70">
        <v>0.75</v>
      </c>
      <c r="W81" s="70">
        <v>0.5</v>
      </c>
      <c r="X81" s="70">
        <v>0.5</v>
      </c>
      <c r="Y81" s="70">
        <v>0</v>
      </c>
      <c r="Z81" s="70">
        <v>0</v>
      </c>
      <c r="AA81" s="70">
        <v>0</v>
      </c>
      <c r="AC81" s="75">
        <f t="shared" si="27"/>
        <v>0.9</v>
      </c>
      <c r="AD81" s="46">
        <f t="shared" si="28"/>
        <v>0</v>
      </c>
      <c r="AE81" s="46">
        <f t="shared" si="29"/>
        <v>10.4</v>
      </c>
      <c r="AF81" s="46"/>
      <c r="AG81" s="53"/>
    </row>
    <row r="82" spans="1:33" hidden="1" x14ac:dyDescent="0.2">
      <c r="A82" s="68"/>
      <c r="B82" s="68"/>
      <c r="C82" s="69" t="s">
        <v>2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0.5</v>
      </c>
      <c r="L82" s="70">
        <v>0.5</v>
      </c>
      <c r="M82" s="70">
        <v>0.75</v>
      </c>
      <c r="N82" s="70">
        <v>0.9</v>
      </c>
      <c r="O82" s="70">
        <v>0.9</v>
      </c>
      <c r="P82" s="70">
        <v>0.9</v>
      </c>
      <c r="Q82" s="70">
        <v>0.75</v>
      </c>
      <c r="R82" s="70">
        <v>0.75</v>
      </c>
      <c r="S82" s="70">
        <v>0.9</v>
      </c>
      <c r="T82" s="70">
        <v>0.9</v>
      </c>
      <c r="U82" s="70">
        <v>0.9</v>
      </c>
      <c r="V82" s="70">
        <v>0.75</v>
      </c>
      <c r="W82" s="70">
        <v>0.5</v>
      </c>
      <c r="X82" s="70">
        <v>0.5</v>
      </c>
      <c r="Y82" s="70">
        <v>0</v>
      </c>
      <c r="Z82" s="70">
        <v>0</v>
      </c>
      <c r="AA82" s="70">
        <v>0</v>
      </c>
      <c r="AC82" s="106">
        <f t="shared" si="27"/>
        <v>0.9</v>
      </c>
      <c r="AD82" s="50">
        <f t="shared" si="28"/>
        <v>0</v>
      </c>
      <c r="AE82" s="50">
        <f t="shared" si="29"/>
        <v>10.4</v>
      </c>
      <c r="AF82" s="50"/>
      <c r="AG82" s="53"/>
    </row>
    <row r="83" spans="1:33" hidden="1" x14ac:dyDescent="0.2">
      <c r="A83" s="32" t="s">
        <v>34</v>
      </c>
      <c r="B83" s="32" t="s">
        <v>29</v>
      </c>
      <c r="C83" s="56" t="s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0.12</v>
      </c>
      <c r="L83" s="41">
        <v>0.22</v>
      </c>
      <c r="M83" s="41">
        <v>0.64</v>
      </c>
      <c r="N83" s="41">
        <v>0.74</v>
      </c>
      <c r="O83" s="41">
        <v>0.68</v>
      </c>
      <c r="P83" s="41">
        <v>0.68</v>
      </c>
      <c r="Q83" s="41">
        <v>0.71</v>
      </c>
      <c r="R83" s="41">
        <v>0.72</v>
      </c>
      <c r="S83" s="41">
        <v>0.72</v>
      </c>
      <c r="T83" s="41">
        <v>0.73</v>
      </c>
      <c r="U83" s="41">
        <v>0.68</v>
      </c>
      <c r="V83" s="41">
        <v>0.68</v>
      </c>
      <c r="W83" s="41">
        <v>0.57999999999999996</v>
      </c>
      <c r="X83" s="41">
        <v>0.54</v>
      </c>
      <c r="Y83" s="41">
        <v>0</v>
      </c>
      <c r="Z83" s="41">
        <v>0</v>
      </c>
      <c r="AA83" s="41">
        <v>0</v>
      </c>
      <c r="AC83" s="75">
        <f>MAX(D83:AA83)</f>
        <v>0.74</v>
      </c>
      <c r="AD83" s="46">
        <f>MIN(D83:AA83)</f>
        <v>0</v>
      </c>
      <c r="AE83" s="46">
        <f>SUM(D83:AA83)</f>
        <v>8.4399999999999977</v>
      </c>
      <c r="AF83" s="39">
        <f>SUMPRODUCT(AE83:AE85,Notes!$C$49:$C$51)</f>
        <v>2692.72</v>
      </c>
      <c r="AG83" s="53"/>
    </row>
    <row r="84" spans="1:33" hidden="1" x14ac:dyDescent="0.2">
      <c r="C84" s="56" t="s">
        <v>1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0.09</v>
      </c>
      <c r="L84" s="41">
        <v>0.21</v>
      </c>
      <c r="M84" s="41">
        <v>0.56000000000000005</v>
      </c>
      <c r="N84" s="41">
        <v>0.66</v>
      </c>
      <c r="O84" s="41">
        <v>0.68</v>
      </c>
      <c r="P84" s="41">
        <v>0.68</v>
      </c>
      <c r="Q84" s="41">
        <v>0.69</v>
      </c>
      <c r="R84" s="41">
        <v>0.7</v>
      </c>
      <c r="S84" s="41">
        <v>0.69</v>
      </c>
      <c r="T84" s="41">
        <v>0.66</v>
      </c>
      <c r="U84" s="41">
        <v>0.57999999999999996</v>
      </c>
      <c r="V84" s="41">
        <v>0.47</v>
      </c>
      <c r="W84" s="41">
        <v>0.43</v>
      </c>
      <c r="X84" s="41">
        <v>0.43</v>
      </c>
      <c r="Y84" s="41">
        <v>0.08</v>
      </c>
      <c r="Z84" s="41">
        <v>0</v>
      </c>
      <c r="AA84" s="41">
        <v>0</v>
      </c>
      <c r="AC84" s="75">
        <f>MAX(D84:AA84)</f>
        <v>0.7</v>
      </c>
      <c r="AD84" s="46">
        <f>MIN(D84:AA84)</f>
        <v>0</v>
      </c>
      <c r="AE84" s="46">
        <f>SUM(D84:AA84)</f>
        <v>7.61</v>
      </c>
      <c r="AF84" s="46"/>
      <c r="AG84" s="53"/>
    </row>
    <row r="85" spans="1:33" hidden="1" x14ac:dyDescent="0.2">
      <c r="C85" s="56" t="s">
        <v>2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0.11</v>
      </c>
      <c r="N85" s="41">
        <v>0.13</v>
      </c>
      <c r="O85" s="41">
        <v>0.35</v>
      </c>
      <c r="P85" s="41">
        <v>0.37</v>
      </c>
      <c r="Q85" s="41">
        <v>0.37</v>
      </c>
      <c r="R85" s="41">
        <v>0.39</v>
      </c>
      <c r="S85" s="41">
        <v>0.41</v>
      </c>
      <c r="T85" s="41">
        <v>0.38</v>
      </c>
      <c r="U85" s="41">
        <v>0.34</v>
      </c>
      <c r="V85" s="41">
        <v>0.03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C85" s="106">
        <f>MAX(D85:AA85)</f>
        <v>0.41</v>
      </c>
      <c r="AD85" s="50">
        <f>MIN(D85:AA85)</f>
        <v>0</v>
      </c>
      <c r="AE85" s="50">
        <f>SUM(D85:AA85)</f>
        <v>2.88</v>
      </c>
      <c r="AF85" s="50"/>
      <c r="AG85" s="53"/>
    </row>
    <row r="86" spans="1:33" hidden="1" x14ac:dyDescent="0.2">
      <c r="A86" s="68" t="s">
        <v>38</v>
      </c>
      <c r="B86" s="68" t="s">
        <v>29</v>
      </c>
      <c r="C86" s="69" t="s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1</v>
      </c>
      <c r="K86" s="70">
        <v>1</v>
      </c>
      <c r="L86" s="70">
        <v>1</v>
      </c>
      <c r="M86" s="70">
        <v>1</v>
      </c>
      <c r="N86" s="70">
        <v>1</v>
      </c>
      <c r="O86" s="70">
        <v>1</v>
      </c>
      <c r="P86" s="70">
        <v>1</v>
      </c>
      <c r="Q86" s="70">
        <v>1</v>
      </c>
      <c r="R86" s="70">
        <v>1</v>
      </c>
      <c r="S86" s="70">
        <v>1</v>
      </c>
      <c r="T86" s="70">
        <v>1</v>
      </c>
      <c r="U86" s="70">
        <v>1</v>
      </c>
      <c r="V86" s="70">
        <v>1</v>
      </c>
      <c r="W86" s="70">
        <v>1</v>
      </c>
      <c r="X86" s="70">
        <v>1</v>
      </c>
      <c r="Y86" s="70">
        <v>0</v>
      </c>
      <c r="Z86" s="70">
        <v>0</v>
      </c>
      <c r="AA86" s="70">
        <v>0</v>
      </c>
      <c r="AC86" s="75">
        <f t="shared" si="27"/>
        <v>1</v>
      </c>
      <c r="AD86" s="46">
        <f t="shared" si="28"/>
        <v>0</v>
      </c>
      <c r="AE86" s="46">
        <f t="shared" ref="AE86:AE88" si="33">SUM(D86:AA86)</f>
        <v>15</v>
      </c>
      <c r="AF86" s="39">
        <f>SUMPRODUCT(AE86:AE88,Notes!$C$49:$C$51)</f>
        <v>5279</v>
      </c>
      <c r="AG86" s="53"/>
    </row>
    <row r="87" spans="1:33" hidden="1" x14ac:dyDescent="0.2">
      <c r="A87" s="68"/>
      <c r="B87" s="68"/>
      <c r="C87" s="69" t="s">
        <v>1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1</v>
      </c>
      <c r="K87" s="70">
        <v>1</v>
      </c>
      <c r="L87" s="70">
        <v>1</v>
      </c>
      <c r="M87" s="70">
        <v>1</v>
      </c>
      <c r="N87" s="70">
        <v>1</v>
      </c>
      <c r="O87" s="70">
        <v>1</v>
      </c>
      <c r="P87" s="70">
        <v>1</v>
      </c>
      <c r="Q87" s="70">
        <v>1</v>
      </c>
      <c r="R87" s="70">
        <v>1</v>
      </c>
      <c r="S87" s="70">
        <v>1</v>
      </c>
      <c r="T87" s="70">
        <v>1</v>
      </c>
      <c r="U87" s="70">
        <v>1</v>
      </c>
      <c r="V87" s="70">
        <v>1</v>
      </c>
      <c r="W87" s="70">
        <v>1</v>
      </c>
      <c r="X87" s="70">
        <v>1</v>
      </c>
      <c r="Y87" s="70">
        <v>1</v>
      </c>
      <c r="Z87" s="70">
        <v>0</v>
      </c>
      <c r="AA87" s="70">
        <v>0</v>
      </c>
      <c r="AC87" s="75">
        <f t="shared" si="27"/>
        <v>1</v>
      </c>
      <c r="AD87" s="46">
        <f t="shared" si="28"/>
        <v>0</v>
      </c>
      <c r="AE87" s="46">
        <f t="shared" si="33"/>
        <v>16</v>
      </c>
      <c r="AF87" s="46"/>
      <c r="AG87" s="53"/>
    </row>
    <row r="88" spans="1:33" hidden="1" x14ac:dyDescent="0.2">
      <c r="A88" s="102"/>
      <c r="B88" s="102"/>
      <c r="C88" s="103" t="s">
        <v>2</v>
      </c>
      <c r="D88" s="104">
        <v>0</v>
      </c>
      <c r="E88" s="104">
        <v>0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1</v>
      </c>
      <c r="M88" s="104">
        <v>1</v>
      </c>
      <c r="N88" s="104">
        <v>1</v>
      </c>
      <c r="O88" s="104">
        <v>1</v>
      </c>
      <c r="P88" s="104">
        <v>1</v>
      </c>
      <c r="Q88" s="104">
        <v>1</v>
      </c>
      <c r="R88" s="104">
        <v>1</v>
      </c>
      <c r="S88" s="104">
        <v>1</v>
      </c>
      <c r="T88" s="104">
        <v>1</v>
      </c>
      <c r="U88" s="104">
        <v>1</v>
      </c>
      <c r="V88" s="104">
        <v>1</v>
      </c>
      <c r="W88" s="104">
        <v>0</v>
      </c>
      <c r="X88" s="104">
        <v>0</v>
      </c>
      <c r="Y88" s="104">
        <v>0</v>
      </c>
      <c r="Z88" s="104">
        <v>0</v>
      </c>
      <c r="AA88" s="104">
        <v>0</v>
      </c>
      <c r="AC88" s="106">
        <f t="shared" si="27"/>
        <v>1</v>
      </c>
      <c r="AD88" s="50">
        <f t="shared" si="28"/>
        <v>0</v>
      </c>
      <c r="AE88" s="50">
        <f t="shared" si="33"/>
        <v>11</v>
      </c>
      <c r="AF88" s="50"/>
      <c r="AG88" s="53"/>
    </row>
    <row r="89" spans="1:33" hidden="1" x14ac:dyDescent="0.2">
      <c r="AC89" s="76"/>
      <c r="AD89" s="42"/>
      <c r="AE89" s="46"/>
      <c r="AF89" s="46"/>
    </row>
    <row r="90" spans="1:33" hidden="1" x14ac:dyDescent="0.2">
      <c r="A90" s="44" t="s">
        <v>138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C90" s="109"/>
      <c r="AD90" s="86"/>
      <c r="AE90" s="50"/>
      <c r="AF90" s="50"/>
      <c r="AG90" s="32" t="s">
        <v>113</v>
      </c>
    </row>
    <row r="91" spans="1:33" hidden="1" x14ac:dyDescent="0.2">
      <c r="A91" s="32" t="s">
        <v>81</v>
      </c>
      <c r="C91" s="32" t="s">
        <v>82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0.1</v>
      </c>
      <c r="M91" s="74">
        <v>0.2</v>
      </c>
      <c r="N91" s="74">
        <v>0.5</v>
      </c>
      <c r="O91" s="74">
        <v>0.5</v>
      </c>
      <c r="P91" s="74">
        <v>0.7</v>
      </c>
      <c r="Q91" s="74">
        <v>0.7</v>
      </c>
      <c r="R91" s="74">
        <v>0.7</v>
      </c>
      <c r="S91" s="74">
        <v>0.7</v>
      </c>
      <c r="T91" s="74">
        <v>0.8</v>
      </c>
      <c r="U91" s="74">
        <v>0.7</v>
      </c>
      <c r="V91" s="74">
        <v>0.5</v>
      </c>
      <c r="W91" s="74">
        <v>0.5</v>
      </c>
      <c r="X91" s="74">
        <v>0.3</v>
      </c>
      <c r="Y91" s="74">
        <v>0.3</v>
      </c>
      <c r="Z91" s="74">
        <v>0</v>
      </c>
      <c r="AA91" s="74">
        <v>0</v>
      </c>
      <c r="AC91" s="75">
        <f t="shared" ref="AC91:AC96" si="34">MAX(D91:AA91)</f>
        <v>0.8</v>
      </c>
      <c r="AD91" s="46">
        <f t="shared" ref="AD91:AD96" si="35">MIN(D91:AA91)</f>
        <v>0</v>
      </c>
      <c r="AE91" s="46">
        <f t="shared" ref="AE91:AE96" si="36">SUM(D91:AA91)</f>
        <v>7.2</v>
      </c>
      <c r="AF91" s="39">
        <f>SUMPRODUCT(AE91:AE93,Notes!$C$49:$C$51)</f>
        <v>2370.7999999999997</v>
      </c>
      <c r="AG91" s="32" t="s">
        <v>136</v>
      </c>
    </row>
    <row r="92" spans="1:33" hidden="1" x14ac:dyDescent="0.2">
      <c r="C92" s="32" t="s">
        <v>1</v>
      </c>
      <c r="D92" s="74">
        <v>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0.1</v>
      </c>
      <c r="M92" s="74">
        <v>0.2</v>
      </c>
      <c r="N92" s="74">
        <v>0.5</v>
      </c>
      <c r="O92" s="74">
        <v>0.6</v>
      </c>
      <c r="P92" s="74">
        <v>0.8</v>
      </c>
      <c r="Q92" s="74">
        <v>0.8</v>
      </c>
      <c r="R92" s="74">
        <v>0.8</v>
      </c>
      <c r="S92" s="74">
        <v>0.8</v>
      </c>
      <c r="T92" s="74">
        <v>0.8</v>
      </c>
      <c r="U92" s="74">
        <v>0.8</v>
      </c>
      <c r="V92" s="74">
        <v>0.6</v>
      </c>
      <c r="W92" s="74">
        <v>0.2</v>
      </c>
      <c r="X92" s="74">
        <v>0.2</v>
      </c>
      <c r="Y92" s="74">
        <v>0.2</v>
      </c>
      <c r="Z92" s="74">
        <v>0.1</v>
      </c>
      <c r="AA92" s="74">
        <v>0</v>
      </c>
      <c r="AC92" s="75">
        <f t="shared" si="34"/>
        <v>0.8</v>
      </c>
      <c r="AD92" s="46">
        <f t="shared" si="35"/>
        <v>0</v>
      </c>
      <c r="AE92" s="46">
        <f t="shared" si="36"/>
        <v>7.4999999999999991</v>
      </c>
      <c r="AF92" s="46"/>
      <c r="AG92" s="32" t="s">
        <v>137</v>
      </c>
    </row>
    <row r="93" spans="1:33" hidden="1" x14ac:dyDescent="0.2">
      <c r="A93" s="36"/>
      <c r="B93" s="36"/>
      <c r="C93" s="36" t="s">
        <v>2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0.1</v>
      </c>
      <c r="O93" s="99">
        <v>0.2</v>
      </c>
      <c r="P93" s="99">
        <v>0.2</v>
      </c>
      <c r="Q93" s="99">
        <v>0.4</v>
      </c>
      <c r="R93" s="99">
        <v>0.4</v>
      </c>
      <c r="S93" s="99">
        <v>0.4</v>
      </c>
      <c r="T93" s="99">
        <v>0.4</v>
      </c>
      <c r="U93" s="99">
        <v>0.4</v>
      </c>
      <c r="V93" s="99">
        <v>0.2</v>
      </c>
      <c r="W93" s="99">
        <v>0.1</v>
      </c>
      <c r="X93" s="99">
        <v>0</v>
      </c>
      <c r="Y93" s="99">
        <v>0</v>
      </c>
      <c r="Z93" s="99">
        <v>0</v>
      </c>
      <c r="AA93" s="99">
        <v>0</v>
      </c>
      <c r="AC93" s="106">
        <f t="shared" si="34"/>
        <v>0.4</v>
      </c>
      <c r="AD93" s="50">
        <f t="shared" si="35"/>
        <v>0</v>
      </c>
      <c r="AE93" s="50">
        <f t="shared" si="36"/>
        <v>2.8000000000000003</v>
      </c>
      <c r="AF93" s="50"/>
      <c r="AG93" s="32" t="s">
        <v>11</v>
      </c>
    </row>
    <row r="94" spans="1:33" hidden="1" x14ac:dyDescent="0.2">
      <c r="A94" s="32" t="s">
        <v>50</v>
      </c>
      <c r="C94" s="32" t="s">
        <v>82</v>
      </c>
      <c r="D94" s="74">
        <v>0.05</v>
      </c>
      <c r="E94" s="74">
        <v>0.05</v>
      </c>
      <c r="F94" s="74">
        <v>0.05</v>
      </c>
      <c r="G94" s="74">
        <v>0.05</v>
      </c>
      <c r="H94" s="74">
        <v>0.05</v>
      </c>
      <c r="I94" s="74">
        <v>0.05</v>
      </c>
      <c r="J94" s="74">
        <v>0.05</v>
      </c>
      <c r="K94" s="74">
        <v>0.05</v>
      </c>
      <c r="L94" s="74">
        <v>0.2</v>
      </c>
      <c r="M94" s="74">
        <v>0.4</v>
      </c>
      <c r="N94" s="74">
        <v>0.9</v>
      </c>
      <c r="O94" s="74">
        <v>0.9</v>
      </c>
      <c r="P94" s="74">
        <v>0.9</v>
      </c>
      <c r="Q94" s="74">
        <v>0.9</v>
      </c>
      <c r="R94" s="74">
        <v>0.9</v>
      </c>
      <c r="S94" s="74">
        <v>0.9</v>
      </c>
      <c r="T94" s="74">
        <v>0.9</v>
      </c>
      <c r="U94" s="74">
        <v>0.9</v>
      </c>
      <c r="V94" s="74">
        <v>0.9</v>
      </c>
      <c r="W94" s="74">
        <v>0.5</v>
      </c>
      <c r="X94" s="74">
        <v>0.5</v>
      </c>
      <c r="Y94" s="74">
        <v>0.5</v>
      </c>
      <c r="Z94" s="74">
        <v>0.2</v>
      </c>
      <c r="AA94" s="74">
        <v>0.05</v>
      </c>
      <c r="AC94" s="75">
        <f t="shared" si="34"/>
        <v>0.9</v>
      </c>
      <c r="AD94" s="46">
        <f t="shared" si="35"/>
        <v>0.05</v>
      </c>
      <c r="AE94" s="46">
        <f t="shared" si="36"/>
        <v>10.850000000000001</v>
      </c>
      <c r="AF94" s="39">
        <f>SUMPRODUCT(AE94:AE96,Notes!$C$49:$C$51)</f>
        <v>3557.9500000000007</v>
      </c>
    </row>
    <row r="95" spans="1:33" hidden="1" x14ac:dyDescent="0.2">
      <c r="C95" s="32" t="s">
        <v>1</v>
      </c>
      <c r="D95" s="74">
        <v>0.05</v>
      </c>
      <c r="E95" s="74">
        <v>0.05</v>
      </c>
      <c r="F95" s="74">
        <v>0.05</v>
      </c>
      <c r="G95" s="74">
        <v>0.05</v>
      </c>
      <c r="H95" s="74">
        <v>0.05</v>
      </c>
      <c r="I95" s="74">
        <v>0.05</v>
      </c>
      <c r="J95" s="74">
        <v>0.05</v>
      </c>
      <c r="K95" s="74">
        <v>0.05</v>
      </c>
      <c r="L95" s="74">
        <v>0.1</v>
      </c>
      <c r="M95" s="74">
        <v>0.3</v>
      </c>
      <c r="N95" s="74">
        <v>0.6</v>
      </c>
      <c r="O95" s="74">
        <v>0.9</v>
      </c>
      <c r="P95" s="74">
        <v>0.9</v>
      </c>
      <c r="Q95" s="74">
        <v>0.9</v>
      </c>
      <c r="R95" s="74">
        <v>0.9</v>
      </c>
      <c r="S95" s="74">
        <v>0.9</v>
      </c>
      <c r="T95" s="74">
        <v>0.9</v>
      </c>
      <c r="U95" s="74">
        <v>0.9</v>
      </c>
      <c r="V95" s="74">
        <v>0.9</v>
      </c>
      <c r="W95" s="74">
        <v>0.5</v>
      </c>
      <c r="X95" s="74">
        <v>0.3</v>
      </c>
      <c r="Y95" s="74">
        <v>0.3</v>
      </c>
      <c r="Z95" s="74">
        <v>0.1</v>
      </c>
      <c r="AA95" s="74">
        <v>0.05</v>
      </c>
      <c r="AC95" s="75">
        <f t="shared" si="34"/>
        <v>0.9</v>
      </c>
      <c r="AD95" s="46">
        <f t="shared" si="35"/>
        <v>0.05</v>
      </c>
      <c r="AE95" s="46">
        <f t="shared" si="36"/>
        <v>9.8500000000000032</v>
      </c>
      <c r="AF95" s="46"/>
    </row>
    <row r="96" spans="1:33" hidden="1" x14ac:dyDescent="0.2">
      <c r="A96" s="36"/>
      <c r="B96" s="36"/>
      <c r="C96" s="36" t="s">
        <v>2</v>
      </c>
      <c r="D96" s="99">
        <v>0.05</v>
      </c>
      <c r="E96" s="99">
        <v>0.05</v>
      </c>
      <c r="F96" s="99">
        <v>0.05</v>
      </c>
      <c r="G96" s="99">
        <v>0.05</v>
      </c>
      <c r="H96" s="99">
        <v>0.05</v>
      </c>
      <c r="I96" s="99">
        <v>0.05</v>
      </c>
      <c r="J96" s="99">
        <v>0.05</v>
      </c>
      <c r="K96" s="99">
        <v>0.05</v>
      </c>
      <c r="L96" s="99">
        <v>0.05</v>
      </c>
      <c r="M96" s="99">
        <v>0.05</v>
      </c>
      <c r="N96" s="99">
        <v>0.1</v>
      </c>
      <c r="O96" s="99">
        <v>0.4</v>
      </c>
      <c r="P96" s="99">
        <v>0.4</v>
      </c>
      <c r="Q96" s="99">
        <v>0.6</v>
      </c>
      <c r="R96" s="99">
        <v>0.6</v>
      </c>
      <c r="S96" s="99">
        <v>0.6</v>
      </c>
      <c r="T96" s="99">
        <v>0.6</v>
      </c>
      <c r="U96" s="99">
        <v>0.6</v>
      </c>
      <c r="V96" s="99">
        <v>0.4</v>
      </c>
      <c r="W96" s="99">
        <v>0.2</v>
      </c>
      <c r="X96" s="99">
        <v>0.05</v>
      </c>
      <c r="Y96" s="99">
        <v>0.05</v>
      </c>
      <c r="Z96" s="99">
        <v>0.05</v>
      </c>
      <c r="AA96" s="99">
        <v>0.05</v>
      </c>
      <c r="AC96" s="106">
        <f t="shared" si="34"/>
        <v>0.6</v>
      </c>
      <c r="AD96" s="50">
        <f t="shared" si="35"/>
        <v>0.05</v>
      </c>
      <c r="AE96" s="50">
        <f t="shared" si="36"/>
        <v>5.2</v>
      </c>
      <c r="AF96" s="50"/>
    </row>
    <row r="97" spans="1:32" hidden="1" x14ac:dyDescent="0.2">
      <c r="A97" s="32" t="s">
        <v>83</v>
      </c>
      <c r="C97" s="32" t="s">
        <v>82</v>
      </c>
      <c r="D97" s="74">
        <v>0.2</v>
      </c>
      <c r="E97" s="74">
        <v>0.2</v>
      </c>
      <c r="F97" s="74">
        <v>0.2</v>
      </c>
      <c r="G97" s="74">
        <v>0.2</v>
      </c>
      <c r="H97" s="74">
        <v>0.2</v>
      </c>
      <c r="I97" s="74">
        <v>0.2</v>
      </c>
      <c r="J97" s="74">
        <v>0.2</v>
      </c>
      <c r="K97" s="74">
        <v>0.2</v>
      </c>
      <c r="L97" s="74">
        <v>0.4</v>
      </c>
      <c r="M97" s="74">
        <v>0.6</v>
      </c>
      <c r="N97" s="74">
        <v>0.9</v>
      </c>
      <c r="O97" s="74">
        <v>0.9</v>
      </c>
      <c r="P97" s="74">
        <v>0.9</v>
      </c>
      <c r="Q97" s="74">
        <v>0.9</v>
      </c>
      <c r="R97" s="74">
        <v>0.9</v>
      </c>
      <c r="S97" s="74">
        <v>0.9</v>
      </c>
      <c r="T97" s="74">
        <v>0.9</v>
      </c>
      <c r="U97" s="74">
        <v>0.9</v>
      </c>
      <c r="V97" s="74">
        <v>0.9</v>
      </c>
      <c r="W97" s="74">
        <v>0.9</v>
      </c>
      <c r="X97" s="74">
        <v>0.7</v>
      </c>
      <c r="Y97" s="74">
        <v>0.7</v>
      </c>
      <c r="Z97" s="74">
        <v>0.2</v>
      </c>
      <c r="AA97" s="74">
        <v>0.2</v>
      </c>
      <c r="AC97" s="75">
        <f>MAX(D97:AA97)</f>
        <v>0.9</v>
      </c>
      <c r="AD97" s="46">
        <f>MIN(D97:AA97)</f>
        <v>0.2</v>
      </c>
      <c r="AE97" s="46">
        <f>SUM(D97:AA97)</f>
        <v>13.4</v>
      </c>
      <c r="AF97" s="39">
        <f>SUMPRODUCT(AE97:AE99,Notes!$C$49:$C$51)</f>
        <v>4528.4000000000005</v>
      </c>
    </row>
    <row r="98" spans="1:32" hidden="1" x14ac:dyDescent="0.2">
      <c r="C98" s="32" t="s">
        <v>1</v>
      </c>
      <c r="D98" s="74">
        <v>0.15</v>
      </c>
      <c r="E98" s="74">
        <v>0.15</v>
      </c>
      <c r="F98" s="74">
        <v>0.15</v>
      </c>
      <c r="G98" s="74">
        <v>0.15</v>
      </c>
      <c r="H98" s="74">
        <v>0.15</v>
      </c>
      <c r="I98" s="74">
        <v>0.15</v>
      </c>
      <c r="J98" s="74">
        <v>0.15</v>
      </c>
      <c r="K98" s="74">
        <v>0.15</v>
      </c>
      <c r="L98" s="74">
        <v>0.3</v>
      </c>
      <c r="M98" s="74">
        <v>0.5</v>
      </c>
      <c r="N98" s="74">
        <v>0.8</v>
      </c>
      <c r="O98" s="74">
        <v>0.9</v>
      </c>
      <c r="P98" s="74">
        <v>0.9</v>
      </c>
      <c r="Q98" s="74">
        <v>0.9</v>
      </c>
      <c r="R98" s="74">
        <v>0.9</v>
      </c>
      <c r="S98" s="74">
        <v>0.9</v>
      </c>
      <c r="T98" s="74">
        <v>0.9</v>
      </c>
      <c r="U98" s="74">
        <v>0.9</v>
      </c>
      <c r="V98" s="74">
        <v>0.9</v>
      </c>
      <c r="W98" s="74">
        <v>0.7</v>
      </c>
      <c r="X98" s="74">
        <v>0.5</v>
      </c>
      <c r="Y98" s="74">
        <v>0.5</v>
      </c>
      <c r="Z98" s="74">
        <v>0.3</v>
      </c>
      <c r="AA98" s="74">
        <v>0.15</v>
      </c>
      <c r="AC98" s="75">
        <f>MAX(D98:AA98)</f>
        <v>0.9</v>
      </c>
      <c r="AD98" s="46">
        <f>MIN(D98:AA98)</f>
        <v>0.15</v>
      </c>
      <c r="AE98" s="46">
        <f>SUM(D98:AA98)</f>
        <v>12.150000000000002</v>
      </c>
      <c r="AF98" s="46"/>
    </row>
    <row r="99" spans="1:32" hidden="1" x14ac:dyDescent="0.2">
      <c r="A99" s="36"/>
      <c r="B99" s="36"/>
      <c r="C99" s="36" t="s">
        <v>2</v>
      </c>
      <c r="D99" s="99">
        <v>0.15</v>
      </c>
      <c r="E99" s="99">
        <v>0.15</v>
      </c>
      <c r="F99" s="99">
        <v>0.15</v>
      </c>
      <c r="G99" s="99">
        <v>0.15</v>
      </c>
      <c r="H99" s="99">
        <v>0.15</v>
      </c>
      <c r="I99" s="99">
        <v>0.15</v>
      </c>
      <c r="J99" s="99">
        <v>0.15</v>
      </c>
      <c r="K99" s="99">
        <v>0.15</v>
      </c>
      <c r="L99" s="99">
        <v>0.15</v>
      </c>
      <c r="M99" s="99">
        <v>0.15</v>
      </c>
      <c r="N99" s="99">
        <v>0.3</v>
      </c>
      <c r="O99" s="99">
        <v>0.6</v>
      </c>
      <c r="P99" s="99">
        <v>0.6</v>
      </c>
      <c r="Q99" s="99">
        <v>0.8</v>
      </c>
      <c r="R99" s="99">
        <v>0.8</v>
      </c>
      <c r="S99" s="99">
        <v>0.8</v>
      </c>
      <c r="T99" s="99">
        <v>0.8</v>
      </c>
      <c r="U99" s="99">
        <v>0.8</v>
      </c>
      <c r="V99" s="99">
        <v>0.6</v>
      </c>
      <c r="W99" s="99">
        <v>0.4</v>
      </c>
      <c r="X99" s="99">
        <v>0.15</v>
      </c>
      <c r="Y99" s="99">
        <v>0.15</v>
      </c>
      <c r="Z99" s="99">
        <v>0.15</v>
      </c>
      <c r="AA99" s="99">
        <v>0.15</v>
      </c>
      <c r="AC99" s="106">
        <f>MAX(D99:AA99)</f>
        <v>0.8</v>
      </c>
      <c r="AD99" s="50">
        <f>MIN(D99:AA99)</f>
        <v>0.15</v>
      </c>
      <c r="AE99" s="50">
        <f>SUM(D99:AA99)</f>
        <v>8.6</v>
      </c>
      <c r="AF99" s="50"/>
    </row>
    <row r="100" spans="1:32" hidden="1" x14ac:dyDescent="0.2">
      <c r="A100" s="32" t="s">
        <v>35</v>
      </c>
      <c r="C100" s="32" t="s">
        <v>82</v>
      </c>
      <c r="D100" s="74">
        <v>1</v>
      </c>
      <c r="E100" s="74">
        <v>1</v>
      </c>
      <c r="F100" s="74">
        <v>1</v>
      </c>
      <c r="G100" s="74">
        <v>1</v>
      </c>
      <c r="H100" s="74">
        <v>1</v>
      </c>
      <c r="I100" s="74">
        <v>1</v>
      </c>
      <c r="J100" s="74">
        <v>1</v>
      </c>
      <c r="K100" s="74">
        <v>0.25</v>
      </c>
      <c r="L100" s="74">
        <v>0.25</v>
      </c>
      <c r="M100" s="74">
        <v>0.25</v>
      </c>
      <c r="N100" s="74">
        <v>0.25</v>
      </c>
      <c r="O100" s="74">
        <v>0.25</v>
      </c>
      <c r="P100" s="74">
        <v>0.25</v>
      </c>
      <c r="Q100" s="74">
        <v>0.25</v>
      </c>
      <c r="R100" s="74">
        <v>0.25</v>
      </c>
      <c r="S100" s="74">
        <v>0.25</v>
      </c>
      <c r="T100" s="74">
        <v>0.25</v>
      </c>
      <c r="U100" s="74">
        <v>0.25</v>
      </c>
      <c r="V100" s="74">
        <v>0.25</v>
      </c>
      <c r="W100" s="74">
        <v>0.25</v>
      </c>
      <c r="X100" s="74">
        <v>0.25</v>
      </c>
      <c r="Y100" s="74">
        <v>0.25</v>
      </c>
      <c r="Z100" s="74">
        <v>1</v>
      </c>
      <c r="AA100" s="74">
        <v>1</v>
      </c>
      <c r="AC100" s="75">
        <f t="shared" ref="AC100:AC102" si="37">MAX(D100:AA100)</f>
        <v>1</v>
      </c>
      <c r="AD100" s="46">
        <f t="shared" ref="AD100:AD102" si="38">MIN(D100:AA100)</f>
        <v>0.25</v>
      </c>
      <c r="AE100" s="46">
        <f t="shared" ref="AE100:AE102" si="39">SUM(D100:AA100)</f>
        <v>12.75</v>
      </c>
      <c r="AF100" s="39">
        <f>SUMPRODUCT(AE100:AE102,Notes!$C$49:$C$51)</f>
        <v>4800.75</v>
      </c>
    </row>
    <row r="101" spans="1:32" hidden="1" x14ac:dyDescent="0.2">
      <c r="C101" s="32" t="s">
        <v>1</v>
      </c>
      <c r="D101" s="74">
        <v>1</v>
      </c>
      <c r="E101" s="74">
        <v>1</v>
      </c>
      <c r="F101" s="74">
        <v>1</v>
      </c>
      <c r="G101" s="74">
        <v>1</v>
      </c>
      <c r="H101" s="74">
        <v>1</v>
      </c>
      <c r="I101" s="74">
        <v>1</v>
      </c>
      <c r="J101" s="74">
        <v>1</v>
      </c>
      <c r="K101" s="74">
        <v>0.25</v>
      </c>
      <c r="L101" s="74">
        <v>0.25</v>
      </c>
      <c r="M101" s="74">
        <v>0.25</v>
      </c>
      <c r="N101" s="74">
        <v>0.25</v>
      </c>
      <c r="O101" s="74">
        <v>0.25</v>
      </c>
      <c r="P101" s="74">
        <v>0.25</v>
      </c>
      <c r="Q101" s="74">
        <v>0.25</v>
      </c>
      <c r="R101" s="74">
        <v>0.25</v>
      </c>
      <c r="S101" s="74">
        <v>0.25</v>
      </c>
      <c r="T101" s="74">
        <v>0.25</v>
      </c>
      <c r="U101" s="74">
        <v>0.25</v>
      </c>
      <c r="V101" s="74">
        <v>0.25</v>
      </c>
      <c r="W101" s="74">
        <v>0.25</v>
      </c>
      <c r="X101" s="74">
        <v>0.25</v>
      </c>
      <c r="Y101" s="74">
        <v>0.25</v>
      </c>
      <c r="Z101" s="74">
        <v>0.25</v>
      </c>
      <c r="AA101" s="74">
        <v>1</v>
      </c>
      <c r="AC101" s="75">
        <f t="shared" si="37"/>
        <v>1</v>
      </c>
      <c r="AD101" s="46">
        <f t="shared" si="38"/>
        <v>0.25</v>
      </c>
      <c r="AE101" s="46">
        <f t="shared" si="39"/>
        <v>12</v>
      </c>
      <c r="AF101" s="46"/>
    </row>
    <row r="102" spans="1:32" hidden="1" x14ac:dyDescent="0.2">
      <c r="A102" s="36"/>
      <c r="B102" s="36"/>
      <c r="C102" s="36" t="s">
        <v>2</v>
      </c>
      <c r="D102" s="99">
        <v>1</v>
      </c>
      <c r="E102" s="99">
        <v>1</v>
      </c>
      <c r="F102" s="99">
        <v>1</v>
      </c>
      <c r="G102" s="99">
        <v>1</v>
      </c>
      <c r="H102" s="99">
        <v>1</v>
      </c>
      <c r="I102" s="99">
        <v>1</v>
      </c>
      <c r="J102" s="99">
        <v>1</v>
      </c>
      <c r="K102" s="99">
        <v>1</v>
      </c>
      <c r="L102" s="99">
        <v>1</v>
      </c>
      <c r="M102" s="99">
        <v>0.25</v>
      </c>
      <c r="N102" s="99">
        <v>0.25</v>
      </c>
      <c r="O102" s="99">
        <v>0.25</v>
      </c>
      <c r="P102" s="99">
        <v>0.25</v>
      </c>
      <c r="Q102" s="99">
        <v>0.25</v>
      </c>
      <c r="R102" s="99">
        <v>0.25</v>
      </c>
      <c r="S102" s="99">
        <v>0.25</v>
      </c>
      <c r="T102" s="99">
        <v>0.25</v>
      </c>
      <c r="U102" s="99">
        <v>0.25</v>
      </c>
      <c r="V102" s="99">
        <v>0.25</v>
      </c>
      <c r="W102" s="99">
        <v>0.25</v>
      </c>
      <c r="X102" s="99">
        <v>1</v>
      </c>
      <c r="Y102" s="99">
        <v>1</v>
      </c>
      <c r="Z102" s="99">
        <v>1</v>
      </c>
      <c r="AA102" s="99">
        <v>1</v>
      </c>
      <c r="AC102" s="106">
        <f t="shared" si="37"/>
        <v>1</v>
      </c>
      <c r="AD102" s="50">
        <f t="shared" si="38"/>
        <v>0.25</v>
      </c>
      <c r="AE102" s="50">
        <f t="shared" si="39"/>
        <v>15.75</v>
      </c>
      <c r="AF102" s="50"/>
    </row>
    <row r="103" spans="1:32" hidden="1" x14ac:dyDescent="0.2">
      <c r="A103" s="32" t="s">
        <v>84</v>
      </c>
      <c r="C103" s="32" t="s">
        <v>82</v>
      </c>
      <c r="D103" s="32">
        <v>85</v>
      </c>
      <c r="E103" s="32">
        <v>85</v>
      </c>
      <c r="F103" s="32">
        <v>85</v>
      </c>
      <c r="G103" s="32">
        <v>85</v>
      </c>
      <c r="H103" s="32">
        <v>85</v>
      </c>
      <c r="I103" s="32">
        <v>85</v>
      </c>
      <c r="J103" s="32">
        <v>85</v>
      </c>
      <c r="K103" s="32">
        <v>80</v>
      </c>
      <c r="L103" s="32">
        <v>75</v>
      </c>
      <c r="M103" s="32">
        <v>75</v>
      </c>
      <c r="N103" s="32">
        <v>75</v>
      </c>
      <c r="O103" s="32">
        <v>75</v>
      </c>
      <c r="P103" s="32">
        <v>75</v>
      </c>
      <c r="Q103" s="32">
        <v>75</v>
      </c>
      <c r="R103" s="32">
        <v>75</v>
      </c>
      <c r="S103" s="32">
        <v>75</v>
      </c>
      <c r="T103" s="32">
        <v>75</v>
      </c>
      <c r="U103" s="32">
        <v>75</v>
      </c>
      <c r="V103" s="32">
        <v>75</v>
      </c>
      <c r="W103" s="32">
        <v>75</v>
      </c>
      <c r="X103" s="32">
        <v>75</v>
      </c>
      <c r="Y103" s="32">
        <v>75</v>
      </c>
      <c r="Z103" s="32">
        <v>85</v>
      </c>
      <c r="AA103" s="32">
        <v>85</v>
      </c>
      <c r="AC103" s="76">
        <f t="shared" ref="AC103:AC108" si="40">MAX(D103:AA103)</f>
        <v>85</v>
      </c>
      <c r="AD103" s="42">
        <f t="shared" ref="AD103:AD108" si="41">MIN(D103:AA103)</f>
        <v>75</v>
      </c>
      <c r="AE103" s="43">
        <f t="shared" ref="AE103:AE108" si="42">AVERAGE(D103:AA103)</f>
        <v>78.958333333333329</v>
      </c>
    </row>
    <row r="104" spans="1:32" hidden="1" x14ac:dyDescent="0.2">
      <c r="C104" s="32" t="s">
        <v>1</v>
      </c>
      <c r="D104" s="32">
        <v>85</v>
      </c>
      <c r="E104" s="32">
        <v>85</v>
      </c>
      <c r="F104" s="32">
        <v>85</v>
      </c>
      <c r="G104" s="32">
        <v>85</v>
      </c>
      <c r="H104" s="32">
        <v>85</v>
      </c>
      <c r="I104" s="32">
        <v>85</v>
      </c>
      <c r="J104" s="32">
        <v>85</v>
      </c>
      <c r="K104" s="32">
        <v>80</v>
      </c>
      <c r="L104" s="32">
        <v>75</v>
      </c>
      <c r="M104" s="32">
        <v>75</v>
      </c>
      <c r="N104" s="32">
        <v>75</v>
      </c>
      <c r="O104" s="32">
        <v>75</v>
      </c>
      <c r="P104" s="32">
        <v>75</v>
      </c>
      <c r="Q104" s="32">
        <v>75</v>
      </c>
      <c r="R104" s="32">
        <v>75</v>
      </c>
      <c r="S104" s="32">
        <v>75</v>
      </c>
      <c r="T104" s="32">
        <v>75</v>
      </c>
      <c r="U104" s="32">
        <v>75</v>
      </c>
      <c r="V104" s="32">
        <v>75</v>
      </c>
      <c r="W104" s="32">
        <v>75</v>
      </c>
      <c r="X104" s="32">
        <v>75</v>
      </c>
      <c r="Y104" s="32">
        <v>75</v>
      </c>
      <c r="Z104" s="32">
        <v>75</v>
      </c>
      <c r="AA104" s="32">
        <v>85</v>
      </c>
      <c r="AC104" s="76">
        <f t="shared" si="40"/>
        <v>85</v>
      </c>
      <c r="AD104" s="42">
        <f t="shared" si="41"/>
        <v>75</v>
      </c>
      <c r="AE104" s="43">
        <f t="shared" si="42"/>
        <v>78.541666666666671</v>
      </c>
    </row>
    <row r="105" spans="1:32" hidden="1" x14ac:dyDescent="0.2">
      <c r="A105" s="36"/>
      <c r="B105" s="36"/>
      <c r="C105" s="36" t="s">
        <v>2</v>
      </c>
      <c r="D105" s="36">
        <v>85</v>
      </c>
      <c r="E105" s="36">
        <v>85</v>
      </c>
      <c r="F105" s="36">
        <v>85</v>
      </c>
      <c r="G105" s="36">
        <v>85</v>
      </c>
      <c r="H105" s="36">
        <v>85</v>
      </c>
      <c r="I105" s="36">
        <v>85</v>
      </c>
      <c r="J105" s="36">
        <v>85</v>
      </c>
      <c r="K105" s="36">
        <v>85</v>
      </c>
      <c r="L105" s="36">
        <v>85</v>
      </c>
      <c r="M105" s="36">
        <v>80</v>
      </c>
      <c r="N105" s="36">
        <v>75</v>
      </c>
      <c r="O105" s="36">
        <v>75</v>
      </c>
      <c r="P105" s="36">
        <v>75</v>
      </c>
      <c r="Q105" s="36">
        <v>75</v>
      </c>
      <c r="R105" s="36">
        <v>75</v>
      </c>
      <c r="S105" s="36">
        <v>75</v>
      </c>
      <c r="T105" s="36">
        <v>75</v>
      </c>
      <c r="U105" s="36">
        <v>75</v>
      </c>
      <c r="V105" s="36">
        <v>75</v>
      </c>
      <c r="W105" s="36">
        <v>75</v>
      </c>
      <c r="X105" s="36">
        <v>85</v>
      </c>
      <c r="Y105" s="36">
        <v>85</v>
      </c>
      <c r="Z105" s="36">
        <v>85</v>
      </c>
      <c r="AA105" s="36">
        <v>85</v>
      </c>
      <c r="AC105" s="109">
        <f t="shared" si="40"/>
        <v>85</v>
      </c>
      <c r="AD105" s="86">
        <f t="shared" si="41"/>
        <v>75</v>
      </c>
      <c r="AE105" s="110">
        <f t="shared" si="42"/>
        <v>80.625</v>
      </c>
      <c r="AF105" s="37"/>
    </row>
    <row r="106" spans="1:32" hidden="1" x14ac:dyDescent="0.2">
      <c r="A106" s="32" t="s">
        <v>85</v>
      </c>
      <c r="C106" s="32" t="s">
        <v>82</v>
      </c>
      <c r="D106" s="32">
        <v>60</v>
      </c>
      <c r="E106" s="32">
        <v>60</v>
      </c>
      <c r="F106" s="32">
        <v>60</v>
      </c>
      <c r="G106" s="32">
        <v>60</v>
      </c>
      <c r="H106" s="32">
        <v>60</v>
      </c>
      <c r="I106" s="32">
        <v>60</v>
      </c>
      <c r="J106" s="32">
        <v>60</v>
      </c>
      <c r="K106" s="32">
        <v>65</v>
      </c>
      <c r="L106" s="32">
        <v>70</v>
      </c>
      <c r="M106" s="32">
        <v>70</v>
      </c>
      <c r="N106" s="32">
        <v>70</v>
      </c>
      <c r="O106" s="32">
        <v>70</v>
      </c>
      <c r="P106" s="32">
        <v>70</v>
      </c>
      <c r="Q106" s="32">
        <v>70</v>
      </c>
      <c r="R106" s="32">
        <v>70</v>
      </c>
      <c r="S106" s="32">
        <v>70</v>
      </c>
      <c r="T106" s="32">
        <v>70</v>
      </c>
      <c r="U106" s="32">
        <v>70</v>
      </c>
      <c r="V106" s="32">
        <v>70</v>
      </c>
      <c r="W106" s="32">
        <v>70</v>
      </c>
      <c r="X106" s="32">
        <v>70</v>
      </c>
      <c r="Y106" s="32">
        <v>70</v>
      </c>
      <c r="Z106" s="32">
        <v>60</v>
      </c>
      <c r="AA106" s="32">
        <v>60</v>
      </c>
      <c r="AC106" s="76">
        <f t="shared" si="40"/>
        <v>70</v>
      </c>
      <c r="AD106" s="42">
        <f t="shared" si="41"/>
        <v>60</v>
      </c>
      <c r="AE106" s="43">
        <f t="shared" si="42"/>
        <v>66.041666666666671</v>
      </c>
    </row>
    <row r="107" spans="1:32" hidden="1" x14ac:dyDescent="0.2">
      <c r="C107" s="32" t="s">
        <v>1</v>
      </c>
      <c r="D107" s="32">
        <v>60</v>
      </c>
      <c r="E107" s="32">
        <v>60</v>
      </c>
      <c r="F107" s="32">
        <v>60</v>
      </c>
      <c r="G107" s="32">
        <v>60</v>
      </c>
      <c r="H107" s="32">
        <v>60</v>
      </c>
      <c r="I107" s="32">
        <v>60</v>
      </c>
      <c r="J107" s="32">
        <v>60</v>
      </c>
      <c r="K107" s="32">
        <v>65</v>
      </c>
      <c r="L107" s="32">
        <v>70</v>
      </c>
      <c r="M107" s="32">
        <v>70</v>
      </c>
      <c r="N107" s="32">
        <v>70</v>
      </c>
      <c r="O107" s="32">
        <v>70</v>
      </c>
      <c r="P107" s="32">
        <v>70</v>
      </c>
      <c r="Q107" s="32">
        <v>70</v>
      </c>
      <c r="R107" s="32">
        <v>70</v>
      </c>
      <c r="S107" s="32">
        <v>70</v>
      </c>
      <c r="T107" s="32">
        <v>70</v>
      </c>
      <c r="U107" s="32">
        <v>70</v>
      </c>
      <c r="V107" s="32">
        <v>70</v>
      </c>
      <c r="W107" s="32">
        <v>70</v>
      </c>
      <c r="X107" s="32">
        <v>70</v>
      </c>
      <c r="Y107" s="32">
        <v>70</v>
      </c>
      <c r="Z107" s="32">
        <v>70</v>
      </c>
      <c r="AA107" s="32">
        <v>60</v>
      </c>
      <c r="AC107" s="76">
        <f t="shared" si="40"/>
        <v>70</v>
      </c>
      <c r="AD107" s="42">
        <f t="shared" si="41"/>
        <v>60</v>
      </c>
      <c r="AE107" s="43">
        <f t="shared" si="42"/>
        <v>66.458333333333329</v>
      </c>
    </row>
    <row r="108" spans="1:32" hidden="1" x14ac:dyDescent="0.2">
      <c r="A108" s="36"/>
      <c r="B108" s="36"/>
      <c r="C108" s="36" t="s">
        <v>2</v>
      </c>
      <c r="D108" s="36">
        <v>60</v>
      </c>
      <c r="E108" s="36">
        <v>60</v>
      </c>
      <c r="F108" s="36">
        <v>60</v>
      </c>
      <c r="G108" s="36">
        <v>60</v>
      </c>
      <c r="H108" s="36">
        <v>60</v>
      </c>
      <c r="I108" s="36">
        <v>60</v>
      </c>
      <c r="J108" s="36">
        <v>60</v>
      </c>
      <c r="K108" s="36">
        <v>60</v>
      </c>
      <c r="L108" s="36">
        <v>60</v>
      </c>
      <c r="M108" s="36">
        <v>65</v>
      </c>
      <c r="N108" s="36">
        <v>70</v>
      </c>
      <c r="O108" s="36">
        <v>70</v>
      </c>
      <c r="P108" s="36">
        <v>70</v>
      </c>
      <c r="Q108" s="36">
        <v>70</v>
      </c>
      <c r="R108" s="36">
        <v>70</v>
      </c>
      <c r="S108" s="36">
        <v>70</v>
      </c>
      <c r="T108" s="36">
        <v>70</v>
      </c>
      <c r="U108" s="36">
        <v>70</v>
      </c>
      <c r="V108" s="36">
        <v>70</v>
      </c>
      <c r="W108" s="36">
        <v>70</v>
      </c>
      <c r="X108" s="36">
        <v>60</v>
      </c>
      <c r="Y108" s="36">
        <v>60</v>
      </c>
      <c r="Z108" s="36">
        <v>60</v>
      </c>
      <c r="AA108" s="36">
        <v>60</v>
      </c>
      <c r="AC108" s="109">
        <f t="shared" si="40"/>
        <v>70</v>
      </c>
      <c r="AD108" s="86">
        <f t="shared" si="41"/>
        <v>60</v>
      </c>
      <c r="AE108" s="110">
        <f t="shared" si="42"/>
        <v>64.375</v>
      </c>
      <c r="AF108" s="37"/>
    </row>
    <row r="109" spans="1:32" hidden="1" x14ac:dyDescent="0.2"/>
    <row r="110" spans="1:32" hidden="1" x14ac:dyDescent="0.2">
      <c r="A110" s="44" t="s">
        <v>135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C110" s="37"/>
      <c r="AD110" s="37"/>
      <c r="AE110" s="37"/>
      <c r="AF110" s="37"/>
    </row>
    <row r="111" spans="1:32" hidden="1" x14ac:dyDescent="0.2">
      <c r="A111" s="32" t="s">
        <v>89</v>
      </c>
      <c r="B111" s="32" t="s">
        <v>29</v>
      </c>
      <c r="C111" s="32" t="s">
        <v>47</v>
      </c>
      <c r="D111" s="74">
        <v>0</v>
      </c>
      <c r="E111" s="74">
        <v>0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  <c r="K111" s="74">
        <v>0.1</v>
      </c>
      <c r="L111" s="74">
        <v>0.2</v>
      </c>
      <c r="M111" s="74">
        <v>0.5</v>
      </c>
      <c r="N111" s="74">
        <v>0.5</v>
      </c>
      <c r="O111" s="74">
        <v>0.7</v>
      </c>
      <c r="P111" s="74">
        <v>0.7</v>
      </c>
      <c r="Q111" s="74">
        <v>0.7</v>
      </c>
      <c r="R111" s="74">
        <v>0.7</v>
      </c>
      <c r="S111" s="74">
        <v>0.8</v>
      </c>
      <c r="T111" s="74">
        <v>0.7</v>
      </c>
      <c r="U111" s="74">
        <v>0.5</v>
      </c>
      <c r="V111" s="74">
        <v>0.5</v>
      </c>
      <c r="W111" s="74">
        <v>0.3</v>
      </c>
      <c r="X111" s="74">
        <v>0.3</v>
      </c>
      <c r="Y111" s="74">
        <v>0</v>
      </c>
      <c r="Z111" s="74">
        <v>0</v>
      </c>
      <c r="AA111" s="74">
        <v>0</v>
      </c>
      <c r="AC111" s="75">
        <f t="shared" ref="AC111:AC125" si="43">MAX(D111:AA111)</f>
        <v>0.8</v>
      </c>
      <c r="AD111" s="46">
        <f t="shared" ref="AD111:AD125" si="44">MIN(D111:AA111)</f>
        <v>0</v>
      </c>
      <c r="AE111" s="46">
        <f t="shared" ref="AE111:AE125" si="45">SUM(D111:AA111)</f>
        <v>7.2</v>
      </c>
      <c r="AF111" s="39">
        <f>SUMPRODUCT(AE111:AE113,Notes!$C$49:$C$51)</f>
        <v>2370.7999999999997</v>
      </c>
    </row>
    <row r="112" spans="1:32" hidden="1" x14ac:dyDescent="0.2">
      <c r="C112" s="32" t="s">
        <v>48</v>
      </c>
      <c r="D112" s="74">
        <v>0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  <c r="J112" s="74">
        <v>0</v>
      </c>
      <c r="K112" s="74">
        <v>0.1</v>
      </c>
      <c r="L112" s="74">
        <v>0.2</v>
      </c>
      <c r="M112" s="74">
        <v>0.5</v>
      </c>
      <c r="N112" s="74">
        <v>0.6</v>
      </c>
      <c r="O112" s="74">
        <v>0.8</v>
      </c>
      <c r="P112" s="74">
        <v>0.8</v>
      </c>
      <c r="Q112" s="74">
        <v>0.8</v>
      </c>
      <c r="R112" s="74">
        <v>0.8</v>
      </c>
      <c r="S112" s="74">
        <v>0.8</v>
      </c>
      <c r="T112" s="74">
        <v>0.8</v>
      </c>
      <c r="U112" s="74">
        <v>0.6</v>
      </c>
      <c r="V112" s="74">
        <v>0.2</v>
      </c>
      <c r="W112" s="74">
        <v>0.2</v>
      </c>
      <c r="X112" s="74">
        <v>0.2</v>
      </c>
      <c r="Y112" s="74">
        <v>0.1</v>
      </c>
      <c r="Z112" s="74">
        <v>0</v>
      </c>
      <c r="AA112" s="74">
        <v>0</v>
      </c>
      <c r="AC112" s="75">
        <f t="shared" si="43"/>
        <v>0.8</v>
      </c>
      <c r="AD112" s="46">
        <f t="shared" si="44"/>
        <v>0</v>
      </c>
      <c r="AE112" s="46">
        <f t="shared" si="45"/>
        <v>7.4999999999999991</v>
      </c>
      <c r="AF112" s="46"/>
    </row>
    <row r="113" spans="1:32" hidden="1" x14ac:dyDescent="0.2">
      <c r="A113" s="36"/>
      <c r="B113" s="36"/>
      <c r="C113" s="36" t="s">
        <v>49</v>
      </c>
      <c r="D113" s="99">
        <v>0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0.1</v>
      </c>
      <c r="N113" s="99">
        <v>0.2</v>
      </c>
      <c r="O113" s="99">
        <v>0.2</v>
      </c>
      <c r="P113" s="99">
        <v>0.4</v>
      </c>
      <c r="Q113" s="99">
        <v>0.4</v>
      </c>
      <c r="R113" s="99">
        <v>0.4</v>
      </c>
      <c r="S113" s="99">
        <v>0.4</v>
      </c>
      <c r="T113" s="99">
        <v>0.4</v>
      </c>
      <c r="U113" s="99">
        <v>0.2</v>
      </c>
      <c r="V113" s="99">
        <v>0.1</v>
      </c>
      <c r="W113" s="99">
        <v>0</v>
      </c>
      <c r="X113" s="99">
        <v>0</v>
      </c>
      <c r="Y113" s="99">
        <v>0</v>
      </c>
      <c r="Z113" s="99">
        <v>0</v>
      </c>
      <c r="AA113" s="99">
        <v>0</v>
      </c>
      <c r="AC113" s="106">
        <f t="shared" si="43"/>
        <v>0.4</v>
      </c>
      <c r="AD113" s="50">
        <f t="shared" si="44"/>
        <v>0</v>
      </c>
      <c r="AE113" s="50">
        <f t="shared" si="45"/>
        <v>2.8000000000000003</v>
      </c>
      <c r="AF113" s="50"/>
    </row>
    <row r="114" spans="1:32" hidden="1" x14ac:dyDescent="0.2">
      <c r="A114" s="32" t="s">
        <v>90</v>
      </c>
      <c r="B114" s="32" t="s">
        <v>29</v>
      </c>
      <c r="C114" s="32" t="s">
        <v>47</v>
      </c>
      <c r="D114" s="74">
        <v>0.05</v>
      </c>
      <c r="E114" s="74">
        <v>0.05</v>
      </c>
      <c r="F114" s="74">
        <v>0.05</v>
      </c>
      <c r="G114" s="74">
        <v>0.05</v>
      </c>
      <c r="H114" s="74">
        <v>0.05</v>
      </c>
      <c r="I114" s="74">
        <v>0.05</v>
      </c>
      <c r="J114" s="74">
        <v>0.05</v>
      </c>
      <c r="K114" s="74">
        <v>0.2</v>
      </c>
      <c r="L114" s="74">
        <v>0.5</v>
      </c>
      <c r="M114" s="74">
        <v>0.9</v>
      </c>
      <c r="N114" s="74">
        <v>0.9</v>
      </c>
      <c r="O114" s="74">
        <v>0.9</v>
      </c>
      <c r="P114" s="74">
        <v>0.9</v>
      </c>
      <c r="Q114" s="74">
        <v>0.9</v>
      </c>
      <c r="R114" s="74">
        <v>0.9</v>
      </c>
      <c r="S114" s="74">
        <v>0.9</v>
      </c>
      <c r="T114" s="74">
        <v>0.9</v>
      </c>
      <c r="U114" s="74">
        <v>0.9</v>
      </c>
      <c r="V114" s="74">
        <v>0.6</v>
      </c>
      <c r="W114" s="74">
        <v>0.6</v>
      </c>
      <c r="X114" s="74">
        <v>0.5</v>
      </c>
      <c r="Y114" s="74">
        <v>0.2</v>
      </c>
      <c r="Z114" s="74">
        <v>0.05</v>
      </c>
      <c r="AA114" s="74">
        <v>0.05</v>
      </c>
      <c r="AC114" s="75">
        <f t="shared" si="43"/>
        <v>0.9</v>
      </c>
      <c r="AD114" s="46">
        <f t="shared" si="44"/>
        <v>0.05</v>
      </c>
      <c r="AE114" s="46">
        <f t="shared" si="45"/>
        <v>11.150000000000002</v>
      </c>
      <c r="AF114" s="39">
        <f>SUMPRODUCT(AE114:AE116,Notes!$C$49:$C$51)</f>
        <v>3636.3500000000008</v>
      </c>
    </row>
    <row r="115" spans="1:32" hidden="1" x14ac:dyDescent="0.2">
      <c r="C115" s="32" t="s">
        <v>48</v>
      </c>
      <c r="D115" s="74">
        <v>0.05</v>
      </c>
      <c r="E115" s="74">
        <v>0.05</v>
      </c>
      <c r="F115" s="74">
        <v>0.05</v>
      </c>
      <c r="G115" s="74">
        <v>0.05</v>
      </c>
      <c r="H115" s="74">
        <v>0.05</v>
      </c>
      <c r="I115" s="74">
        <v>0.05</v>
      </c>
      <c r="J115" s="74">
        <v>0.05</v>
      </c>
      <c r="K115" s="74">
        <v>0.1</v>
      </c>
      <c r="L115" s="74">
        <v>0.3</v>
      </c>
      <c r="M115" s="74">
        <v>0.6</v>
      </c>
      <c r="N115" s="74">
        <v>0.9</v>
      </c>
      <c r="O115" s="74">
        <v>0.9</v>
      </c>
      <c r="P115" s="74">
        <v>0.9</v>
      </c>
      <c r="Q115" s="74">
        <v>0.9</v>
      </c>
      <c r="R115" s="74">
        <v>0.9</v>
      </c>
      <c r="S115" s="74">
        <v>0.9</v>
      </c>
      <c r="T115" s="74">
        <v>0.9</v>
      </c>
      <c r="U115" s="74">
        <v>0.9</v>
      </c>
      <c r="V115" s="74">
        <v>0.5</v>
      </c>
      <c r="W115" s="74">
        <v>0.3</v>
      </c>
      <c r="X115" s="74">
        <v>0.3</v>
      </c>
      <c r="Y115" s="74">
        <v>0.1</v>
      </c>
      <c r="Z115" s="74">
        <v>0.05</v>
      </c>
      <c r="AA115" s="74">
        <v>0.05</v>
      </c>
      <c r="AC115" s="75">
        <f t="shared" si="43"/>
        <v>0.9</v>
      </c>
      <c r="AD115" s="46">
        <f t="shared" si="44"/>
        <v>0.05</v>
      </c>
      <c r="AE115" s="46">
        <f t="shared" si="45"/>
        <v>9.8500000000000032</v>
      </c>
      <c r="AF115" s="46"/>
    </row>
    <row r="116" spans="1:32" hidden="1" x14ac:dyDescent="0.2">
      <c r="A116" s="36"/>
      <c r="B116" s="36"/>
      <c r="C116" s="36" t="s">
        <v>49</v>
      </c>
      <c r="D116" s="99">
        <v>0.05</v>
      </c>
      <c r="E116" s="99">
        <v>0.05</v>
      </c>
      <c r="F116" s="99">
        <v>0.05</v>
      </c>
      <c r="G116" s="99">
        <v>0.05</v>
      </c>
      <c r="H116" s="99">
        <v>0.05</v>
      </c>
      <c r="I116" s="99">
        <v>0.05</v>
      </c>
      <c r="J116" s="99">
        <v>0.05</v>
      </c>
      <c r="K116" s="99">
        <v>0.05</v>
      </c>
      <c r="L116" s="99">
        <v>0.1</v>
      </c>
      <c r="M116" s="99">
        <v>0.1</v>
      </c>
      <c r="N116" s="99">
        <v>0.4</v>
      </c>
      <c r="O116" s="99">
        <v>0.4</v>
      </c>
      <c r="P116" s="99">
        <v>0.6</v>
      </c>
      <c r="Q116" s="99">
        <v>0.6</v>
      </c>
      <c r="R116" s="99">
        <v>0.6</v>
      </c>
      <c r="S116" s="99">
        <v>0.6</v>
      </c>
      <c r="T116" s="99">
        <v>0.6</v>
      </c>
      <c r="U116" s="99">
        <v>0.4</v>
      </c>
      <c r="V116" s="99">
        <v>0.2</v>
      </c>
      <c r="W116" s="99">
        <v>0.05</v>
      </c>
      <c r="X116" s="99">
        <v>0.05</v>
      </c>
      <c r="Y116" s="99">
        <v>0.05</v>
      </c>
      <c r="Z116" s="99">
        <v>0.05</v>
      </c>
      <c r="AA116" s="99">
        <v>0.05</v>
      </c>
      <c r="AC116" s="106">
        <f t="shared" si="43"/>
        <v>0.6</v>
      </c>
      <c r="AD116" s="50">
        <f t="shared" si="44"/>
        <v>0.05</v>
      </c>
      <c r="AE116" s="50">
        <f t="shared" si="45"/>
        <v>5.25</v>
      </c>
      <c r="AF116" s="50"/>
    </row>
    <row r="117" spans="1:32" hidden="1" x14ac:dyDescent="0.2">
      <c r="A117" s="32" t="s">
        <v>91</v>
      </c>
      <c r="B117" s="32" t="s">
        <v>56</v>
      </c>
      <c r="C117" s="32" t="s">
        <v>47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1</v>
      </c>
      <c r="K117" s="32">
        <v>1</v>
      </c>
      <c r="L117" s="32">
        <v>1</v>
      </c>
      <c r="M117" s="32">
        <v>1</v>
      </c>
      <c r="N117" s="32">
        <v>1</v>
      </c>
      <c r="O117" s="32">
        <v>1</v>
      </c>
      <c r="P117" s="32">
        <v>1</v>
      </c>
      <c r="Q117" s="32">
        <v>1</v>
      </c>
      <c r="R117" s="32">
        <v>1</v>
      </c>
      <c r="S117" s="32">
        <v>1</v>
      </c>
      <c r="T117" s="32">
        <v>1</v>
      </c>
      <c r="U117" s="32">
        <v>1</v>
      </c>
      <c r="V117" s="32">
        <v>1</v>
      </c>
      <c r="W117" s="32">
        <v>1</v>
      </c>
      <c r="X117" s="32">
        <v>1</v>
      </c>
      <c r="Y117" s="32">
        <v>0</v>
      </c>
      <c r="Z117" s="32">
        <v>0</v>
      </c>
      <c r="AA117" s="32">
        <v>0</v>
      </c>
      <c r="AC117" s="75">
        <f t="shared" si="43"/>
        <v>1</v>
      </c>
      <c r="AD117" s="46">
        <f t="shared" si="44"/>
        <v>0</v>
      </c>
      <c r="AE117" s="46">
        <f t="shared" si="45"/>
        <v>15</v>
      </c>
      <c r="AF117" s="39">
        <f>SUMPRODUCT(AE117:AE119,Notes!$C$49:$C$51)</f>
        <v>5155</v>
      </c>
    </row>
    <row r="118" spans="1:32" hidden="1" x14ac:dyDescent="0.2">
      <c r="C118" s="32" t="s">
        <v>48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1</v>
      </c>
      <c r="K118" s="32">
        <v>1</v>
      </c>
      <c r="L118" s="32">
        <v>1</v>
      </c>
      <c r="M118" s="32">
        <v>1</v>
      </c>
      <c r="N118" s="32">
        <v>1</v>
      </c>
      <c r="O118" s="32">
        <v>1</v>
      </c>
      <c r="P118" s="32">
        <v>1</v>
      </c>
      <c r="Q118" s="32">
        <v>1</v>
      </c>
      <c r="R118" s="32">
        <v>1</v>
      </c>
      <c r="S118" s="32">
        <v>1</v>
      </c>
      <c r="T118" s="32">
        <v>1</v>
      </c>
      <c r="U118" s="32">
        <v>1</v>
      </c>
      <c r="V118" s="32">
        <v>1</v>
      </c>
      <c r="W118" s="32">
        <v>1</v>
      </c>
      <c r="X118" s="32">
        <v>1</v>
      </c>
      <c r="Y118" s="32">
        <v>1</v>
      </c>
      <c r="Z118" s="32">
        <v>0</v>
      </c>
      <c r="AA118" s="32">
        <v>0</v>
      </c>
      <c r="AC118" s="75">
        <f t="shared" si="43"/>
        <v>1</v>
      </c>
      <c r="AD118" s="46">
        <f t="shared" si="44"/>
        <v>0</v>
      </c>
      <c r="AE118" s="46">
        <f t="shared" si="45"/>
        <v>16</v>
      </c>
      <c r="AF118" s="46"/>
    </row>
    <row r="119" spans="1:32" hidden="1" x14ac:dyDescent="0.2">
      <c r="A119" s="36"/>
      <c r="B119" s="36"/>
      <c r="C119" s="36" t="s">
        <v>49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1</v>
      </c>
      <c r="M119" s="36">
        <v>1</v>
      </c>
      <c r="N119" s="36">
        <v>1</v>
      </c>
      <c r="O119" s="36">
        <v>1</v>
      </c>
      <c r="P119" s="36">
        <v>1</v>
      </c>
      <c r="Q119" s="36">
        <v>1</v>
      </c>
      <c r="R119" s="36">
        <v>1</v>
      </c>
      <c r="S119" s="36">
        <v>1</v>
      </c>
      <c r="T119" s="36">
        <v>1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C119" s="106">
        <f t="shared" si="43"/>
        <v>1</v>
      </c>
      <c r="AD119" s="50">
        <f t="shared" si="44"/>
        <v>0</v>
      </c>
      <c r="AE119" s="50">
        <f t="shared" si="45"/>
        <v>9</v>
      </c>
      <c r="AF119" s="50"/>
    </row>
    <row r="120" spans="1:32" hidden="1" x14ac:dyDescent="0.2">
      <c r="A120" s="32" t="s">
        <v>92</v>
      </c>
      <c r="B120" s="32" t="s">
        <v>29</v>
      </c>
      <c r="C120" s="32" t="s">
        <v>47</v>
      </c>
      <c r="D120" s="74">
        <v>0.04</v>
      </c>
      <c r="E120" s="74">
        <v>0.05</v>
      </c>
      <c r="F120" s="74">
        <v>0.05</v>
      </c>
      <c r="G120" s="74">
        <v>0.04</v>
      </c>
      <c r="H120" s="74">
        <v>0.04</v>
      </c>
      <c r="I120" s="74">
        <v>0.04</v>
      </c>
      <c r="J120" s="74">
        <v>0.04</v>
      </c>
      <c r="K120" s="74">
        <v>0.15</v>
      </c>
      <c r="L120" s="74">
        <v>0.23</v>
      </c>
      <c r="M120" s="74">
        <v>0.32</v>
      </c>
      <c r="N120" s="74">
        <v>0.41</v>
      </c>
      <c r="O120" s="74">
        <v>0.56999999999999995</v>
      </c>
      <c r="P120" s="74">
        <v>0.62</v>
      </c>
      <c r="Q120" s="74">
        <v>0.61</v>
      </c>
      <c r="R120" s="74">
        <v>0.5</v>
      </c>
      <c r="S120" s="74">
        <v>0.45</v>
      </c>
      <c r="T120" s="74">
        <v>0.46</v>
      </c>
      <c r="U120" s="74">
        <v>0.47</v>
      </c>
      <c r="V120" s="74">
        <v>0.42</v>
      </c>
      <c r="W120" s="74">
        <v>0.34</v>
      </c>
      <c r="X120" s="74">
        <v>0.33</v>
      </c>
      <c r="Y120" s="74">
        <v>0.23</v>
      </c>
      <c r="Z120" s="74">
        <v>0.13</v>
      </c>
      <c r="AA120" s="74">
        <v>0.08</v>
      </c>
      <c r="AC120" s="75">
        <f t="shared" si="43"/>
        <v>0.62</v>
      </c>
      <c r="AD120" s="46">
        <f t="shared" si="44"/>
        <v>0.04</v>
      </c>
      <c r="AE120" s="46">
        <f t="shared" si="45"/>
        <v>6.62</v>
      </c>
      <c r="AF120" s="39">
        <f>SUMPRODUCT(AE120:AE122,Notes!$C$49:$C$51)</f>
        <v>2305</v>
      </c>
    </row>
    <row r="121" spans="1:32" hidden="1" x14ac:dyDescent="0.2">
      <c r="C121" s="32" t="s">
        <v>48</v>
      </c>
      <c r="D121" s="74">
        <v>0.11</v>
      </c>
      <c r="E121" s="74">
        <v>0.1</v>
      </c>
      <c r="F121" s="74">
        <v>0.08</v>
      </c>
      <c r="G121" s="74">
        <v>0.06</v>
      </c>
      <c r="H121" s="74">
        <v>0.06</v>
      </c>
      <c r="I121" s="74">
        <v>0.06</v>
      </c>
      <c r="J121" s="74">
        <v>7.0000000000000007E-2</v>
      </c>
      <c r="K121" s="74">
        <v>0.2</v>
      </c>
      <c r="L121" s="74">
        <v>0.24</v>
      </c>
      <c r="M121" s="74">
        <v>0.27</v>
      </c>
      <c r="N121" s="74">
        <v>0.42</v>
      </c>
      <c r="O121" s="74">
        <v>0.54</v>
      </c>
      <c r="P121" s="74">
        <v>0.59</v>
      </c>
      <c r="Q121" s="74">
        <v>0.6</v>
      </c>
      <c r="R121" s="74">
        <v>0.49</v>
      </c>
      <c r="S121" s="74">
        <v>0.48</v>
      </c>
      <c r="T121" s="74">
        <v>0.47</v>
      </c>
      <c r="U121" s="74">
        <v>0.46</v>
      </c>
      <c r="V121" s="74">
        <v>0.44</v>
      </c>
      <c r="W121" s="74">
        <v>0.36</v>
      </c>
      <c r="X121" s="74">
        <v>0.28999999999999998</v>
      </c>
      <c r="Y121" s="74">
        <v>0.22</v>
      </c>
      <c r="Z121" s="74">
        <v>0.16</v>
      </c>
      <c r="AA121" s="74">
        <v>0.13</v>
      </c>
      <c r="AC121" s="75">
        <f t="shared" si="43"/>
        <v>0.6</v>
      </c>
      <c r="AD121" s="46">
        <f t="shared" si="44"/>
        <v>0.06</v>
      </c>
      <c r="AE121" s="46">
        <f t="shared" si="45"/>
        <v>6.8999999999999995</v>
      </c>
      <c r="AF121" s="46"/>
    </row>
    <row r="122" spans="1:32" hidden="1" x14ac:dyDescent="0.2">
      <c r="A122" s="36"/>
      <c r="B122" s="36"/>
      <c r="C122" s="36" t="s">
        <v>49</v>
      </c>
      <c r="D122" s="99">
        <v>7.0000000000000007E-2</v>
      </c>
      <c r="E122" s="99">
        <v>7.0000000000000007E-2</v>
      </c>
      <c r="F122" s="99">
        <v>7.0000000000000007E-2</v>
      </c>
      <c r="G122" s="99">
        <v>0.06</v>
      </c>
      <c r="H122" s="99">
        <v>0.06</v>
      </c>
      <c r="I122" s="99">
        <v>0.06</v>
      </c>
      <c r="J122" s="99">
        <v>7.0000000000000007E-2</v>
      </c>
      <c r="K122" s="99">
        <v>0.1</v>
      </c>
      <c r="L122" s="99">
        <v>0.12</v>
      </c>
      <c r="M122" s="99">
        <v>0.14000000000000001</v>
      </c>
      <c r="N122" s="99">
        <v>0.28999999999999998</v>
      </c>
      <c r="O122" s="99">
        <v>0.31</v>
      </c>
      <c r="P122" s="99">
        <v>0.36</v>
      </c>
      <c r="Q122" s="99">
        <v>0.36</v>
      </c>
      <c r="R122" s="99">
        <v>0.34</v>
      </c>
      <c r="S122" s="99">
        <v>0.35</v>
      </c>
      <c r="T122" s="99">
        <v>0.37</v>
      </c>
      <c r="U122" s="99">
        <v>0.34</v>
      </c>
      <c r="V122" s="99">
        <v>0.25</v>
      </c>
      <c r="W122" s="99">
        <v>0.27</v>
      </c>
      <c r="X122" s="99">
        <v>0.21</v>
      </c>
      <c r="Y122" s="99">
        <v>0.16</v>
      </c>
      <c r="Z122" s="99">
        <v>0.1</v>
      </c>
      <c r="AA122" s="99">
        <v>0.06</v>
      </c>
      <c r="AC122" s="106">
        <f t="shared" si="43"/>
        <v>0.37</v>
      </c>
      <c r="AD122" s="50">
        <f t="shared" si="44"/>
        <v>0.06</v>
      </c>
      <c r="AE122" s="50">
        <f t="shared" si="45"/>
        <v>4.59</v>
      </c>
      <c r="AF122" s="50"/>
    </row>
    <row r="123" spans="1:32" ht="10.5" hidden="1" customHeight="1" x14ac:dyDescent="0.2">
      <c r="A123" s="32" t="s">
        <v>93</v>
      </c>
      <c r="B123" s="32" t="s">
        <v>29</v>
      </c>
      <c r="C123" s="32" t="s">
        <v>47</v>
      </c>
      <c r="D123" s="74">
        <v>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0.12</v>
      </c>
      <c r="L123" s="74">
        <v>0.22</v>
      </c>
      <c r="M123" s="74">
        <v>0.64</v>
      </c>
      <c r="N123" s="74">
        <v>0.74</v>
      </c>
      <c r="O123" s="74">
        <v>0.68</v>
      </c>
      <c r="P123" s="74">
        <v>0.68</v>
      </c>
      <c r="Q123" s="74">
        <v>0.71</v>
      </c>
      <c r="R123" s="74">
        <v>0.72</v>
      </c>
      <c r="S123" s="74">
        <v>0.72</v>
      </c>
      <c r="T123" s="74">
        <v>0.73</v>
      </c>
      <c r="U123" s="74">
        <v>0.68</v>
      </c>
      <c r="V123" s="74">
        <v>0.68</v>
      </c>
      <c r="W123" s="74">
        <v>0.57999999999999996</v>
      </c>
      <c r="X123" s="74">
        <v>0.54</v>
      </c>
      <c r="Y123" s="74">
        <v>0</v>
      </c>
      <c r="Z123" s="74">
        <v>0</v>
      </c>
      <c r="AA123" s="74">
        <v>0</v>
      </c>
      <c r="AC123" s="75">
        <f t="shared" si="43"/>
        <v>0.74</v>
      </c>
      <c r="AD123" s="46">
        <f t="shared" si="44"/>
        <v>0</v>
      </c>
      <c r="AE123" s="46">
        <f t="shared" si="45"/>
        <v>8.4399999999999977</v>
      </c>
      <c r="AF123" s="39">
        <f>SUMPRODUCT(AE123:AE125,Notes!$C$49:$C$51)</f>
        <v>2692.72</v>
      </c>
    </row>
    <row r="124" spans="1:32" hidden="1" x14ac:dyDescent="0.2">
      <c r="C124" s="32" t="s">
        <v>48</v>
      </c>
      <c r="D124" s="74">
        <v>0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  <c r="K124" s="74">
        <v>0.09</v>
      </c>
      <c r="L124" s="74">
        <v>0.21</v>
      </c>
      <c r="M124" s="74">
        <v>0.56000000000000005</v>
      </c>
      <c r="N124" s="74">
        <v>0.66</v>
      </c>
      <c r="O124" s="74">
        <v>0.68</v>
      </c>
      <c r="P124" s="74">
        <v>0.68</v>
      </c>
      <c r="Q124" s="74">
        <v>0.69</v>
      </c>
      <c r="R124" s="74">
        <v>0.7</v>
      </c>
      <c r="S124" s="74">
        <v>0.69</v>
      </c>
      <c r="T124" s="74">
        <v>0.66</v>
      </c>
      <c r="U124" s="74">
        <v>0.57999999999999996</v>
      </c>
      <c r="V124" s="74">
        <v>0.47</v>
      </c>
      <c r="W124" s="74">
        <v>0.43</v>
      </c>
      <c r="X124" s="74">
        <v>0.43</v>
      </c>
      <c r="Y124" s="74">
        <v>0.08</v>
      </c>
      <c r="Z124" s="74">
        <v>0</v>
      </c>
      <c r="AA124" s="74">
        <v>0</v>
      </c>
      <c r="AC124" s="75">
        <f t="shared" si="43"/>
        <v>0.7</v>
      </c>
      <c r="AD124" s="46">
        <f t="shared" si="44"/>
        <v>0</v>
      </c>
      <c r="AE124" s="46">
        <f t="shared" si="45"/>
        <v>7.61</v>
      </c>
      <c r="AF124" s="46"/>
    </row>
    <row r="125" spans="1:32" hidden="1" x14ac:dyDescent="0.2">
      <c r="A125" s="36"/>
      <c r="B125" s="36"/>
      <c r="C125" s="36" t="s">
        <v>49</v>
      </c>
      <c r="D125" s="99">
        <v>0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0.11</v>
      </c>
      <c r="N125" s="99">
        <v>0.13</v>
      </c>
      <c r="O125" s="99">
        <v>0.35</v>
      </c>
      <c r="P125" s="99">
        <v>0.37</v>
      </c>
      <c r="Q125" s="99">
        <v>0.37</v>
      </c>
      <c r="R125" s="99">
        <v>0.39</v>
      </c>
      <c r="S125" s="99">
        <v>0.41</v>
      </c>
      <c r="T125" s="99">
        <v>0.38</v>
      </c>
      <c r="U125" s="99">
        <v>0.34</v>
      </c>
      <c r="V125" s="99">
        <v>0.03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C125" s="106">
        <f t="shared" si="43"/>
        <v>0.41</v>
      </c>
      <c r="AD125" s="50">
        <f t="shared" si="44"/>
        <v>0</v>
      </c>
      <c r="AE125" s="50">
        <f t="shared" si="45"/>
        <v>2.88</v>
      </c>
      <c r="AF125" s="50"/>
    </row>
  </sheetData>
  <conditionalFormatting sqref="D91:AA102">
    <cfRule type="expression" dxfId="34" priority="6">
      <formula>D91=D50</formula>
    </cfRule>
  </conditionalFormatting>
  <conditionalFormatting sqref="D103:AA108">
    <cfRule type="expression" dxfId="33" priority="5">
      <formula>D103=D65</formula>
    </cfRule>
  </conditionalFormatting>
  <conditionalFormatting sqref="D111:AA116">
    <cfRule type="expression" dxfId="32" priority="4">
      <formula>D111=D50</formula>
    </cfRule>
  </conditionalFormatting>
  <conditionalFormatting sqref="D117:AA119">
    <cfRule type="expression" dxfId="31" priority="3">
      <formula>D117=D62</formula>
    </cfRule>
  </conditionalFormatting>
  <conditionalFormatting sqref="D120:AA122">
    <cfRule type="expression" dxfId="30" priority="2">
      <formula>D120=D71</formula>
    </cfRule>
  </conditionalFormatting>
  <conditionalFormatting sqref="D123:AA125">
    <cfRule type="expression" dxfId="29" priority="1">
      <formula>D123=D83</formula>
    </cfRule>
  </conditionalFormatting>
  <pageMargins left="0.25" right="0.25" top="0.75" bottom="0.75" header="0.3" footer="0.3"/>
  <pageSetup scale="73" fitToHeight="0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5"/>
  <sheetViews>
    <sheetView zoomScale="80" zoomScaleNormal="80" workbookViewId="0"/>
  </sheetViews>
  <sheetFormatPr defaultRowHeight="12.75" x14ac:dyDescent="0.2"/>
  <cols>
    <col min="1" max="1" width="22" style="32" customWidth="1"/>
    <col min="2" max="2" width="12.7109375" style="32" customWidth="1"/>
    <col min="3" max="3" width="9.140625" style="32"/>
    <col min="4" max="27" width="5.7109375" style="32" customWidth="1"/>
    <col min="28" max="28" width="4" style="32" customWidth="1"/>
    <col min="29" max="31" width="6.7109375" style="48" customWidth="1"/>
    <col min="32" max="32" width="7.28515625" style="48" customWidth="1"/>
    <col min="33" max="33" width="3.28515625" style="32" customWidth="1"/>
    <col min="34" max="34" width="31.28515625" style="32" customWidth="1"/>
    <col min="35" max="35" width="4" style="32" customWidth="1"/>
    <col min="36" max="36" width="20.7109375" style="32" customWidth="1"/>
    <col min="37" max="16384" width="9.140625" style="32"/>
  </cols>
  <sheetData>
    <row r="1" spans="1:36" ht="18" x14ac:dyDescent="0.25">
      <c r="A1" s="150" t="s">
        <v>286</v>
      </c>
      <c r="C1" s="40"/>
      <c r="AH1" s="35"/>
    </row>
    <row r="2" spans="1:36" x14ac:dyDescent="0.2">
      <c r="A2" s="149" t="s">
        <v>287</v>
      </c>
      <c r="C2" s="40"/>
      <c r="AH2" s="35"/>
    </row>
    <row r="3" spans="1:36" x14ac:dyDescent="0.2">
      <c r="C3" s="40"/>
      <c r="AH3" s="35"/>
    </row>
    <row r="4" spans="1:36" x14ac:dyDescent="0.2">
      <c r="A4" s="31" t="s">
        <v>204</v>
      </c>
      <c r="C4" s="40"/>
      <c r="N4" s="32" t="s">
        <v>162</v>
      </c>
      <c r="AH4" s="40"/>
    </row>
    <row r="5" spans="1:36" s="92" customFormat="1" ht="15" x14ac:dyDescent="0.25">
      <c r="A5" s="21" t="s">
        <v>3</v>
      </c>
      <c r="B5" s="21" t="s">
        <v>103</v>
      </c>
      <c r="C5" s="22" t="s">
        <v>104</v>
      </c>
      <c r="D5" s="23" t="s">
        <v>57</v>
      </c>
      <c r="E5" s="23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3" t="s">
        <v>72</v>
      </c>
      <c r="T5" s="23" t="s">
        <v>73</v>
      </c>
      <c r="U5" s="23" t="s">
        <v>74</v>
      </c>
      <c r="V5" s="23" t="s">
        <v>75</v>
      </c>
      <c r="W5" s="23" t="s">
        <v>76</v>
      </c>
      <c r="X5" s="23" t="s">
        <v>77</v>
      </c>
      <c r="Y5" s="23" t="s">
        <v>78</v>
      </c>
      <c r="Z5" s="23" t="s">
        <v>79</v>
      </c>
      <c r="AA5" s="23" t="s">
        <v>80</v>
      </c>
      <c r="AB5" s="112"/>
      <c r="AC5" s="64" t="s">
        <v>43</v>
      </c>
      <c r="AD5" s="37" t="s">
        <v>44</v>
      </c>
      <c r="AE5" s="64" t="s">
        <v>95</v>
      </c>
      <c r="AF5" s="37" t="s">
        <v>97</v>
      </c>
      <c r="AH5" s="49" t="s">
        <v>158</v>
      </c>
      <c r="AJ5" s="28" t="s">
        <v>176</v>
      </c>
    </row>
    <row r="6" spans="1:36" x14ac:dyDescent="0.2">
      <c r="A6" s="68" t="s">
        <v>30</v>
      </c>
      <c r="B6" s="68" t="s">
        <v>29</v>
      </c>
      <c r="C6" s="78" t="s">
        <v>0</v>
      </c>
      <c r="D6" s="70">
        <f>D91</f>
        <v>0</v>
      </c>
      <c r="E6" s="70">
        <f t="shared" ref="E6:AA6" si="0">E91</f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0.95</v>
      </c>
      <c r="M6" s="70">
        <f t="shared" si="0"/>
        <v>0.95</v>
      </c>
      <c r="N6" s="70">
        <f t="shared" si="0"/>
        <v>0.95</v>
      </c>
      <c r="O6" s="70">
        <f t="shared" si="0"/>
        <v>0.95</v>
      </c>
      <c r="P6" s="70">
        <f t="shared" si="0"/>
        <v>0.95</v>
      </c>
      <c r="Q6" s="70">
        <f t="shared" si="0"/>
        <v>0.95</v>
      </c>
      <c r="R6" s="70">
        <f t="shared" si="0"/>
        <v>0.95</v>
      </c>
      <c r="S6" s="70">
        <f t="shared" si="0"/>
        <v>0.95</v>
      </c>
      <c r="T6" s="70">
        <f t="shared" si="0"/>
        <v>0.15</v>
      </c>
      <c r="U6" s="70">
        <f t="shared" si="0"/>
        <v>0.15</v>
      </c>
      <c r="V6" s="70">
        <f t="shared" si="0"/>
        <v>0.15</v>
      </c>
      <c r="W6" s="70">
        <f t="shared" si="0"/>
        <v>0.15</v>
      </c>
      <c r="X6" s="70">
        <f t="shared" si="0"/>
        <v>0.15</v>
      </c>
      <c r="Y6" s="70">
        <f t="shared" si="0"/>
        <v>0</v>
      </c>
      <c r="Z6" s="70">
        <f t="shared" si="0"/>
        <v>0</v>
      </c>
      <c r="AA6" s="70">
        <f t="shared" si="0"/>
        <v>0</v>
      </c>
      <c r="AC6" s="113">
        <f>MAX(D6:AA6)</f>
        <v>0.95</v>
      </c>
      <c r="AD6" s="114">
        <f>MIN(D6:AA6)</f>
        <v>0</v>
      </c>
      <c r="AE6" s="114">
        <f>SUM(D6:AA6)</f>
        <v>8.3500000000000014</v>
      </c>
      <c r="AF6" s="71">
        <f>SUMPRODUCT(AE6:AE8,Notes!$C$49:$C$51)</f>
        <v>2095.8500000000004</v>
      </c>
      <c r="AH6" s="118" t="s">
        <v>159</v>
      </c>
      <c r="AJ6" s="32" t="s">
        <v>183</v>
      </c>
    </row>
    <row r="7" spans="1:36" x14ac:dyDescent="0.2">
      <c r="A7" s="68"/>
      <c r="B7" s="68"/>
      <c r="C7" s="78" t="s">
        <v>1</v>
      </c>
      <c r="D7" s="70">
        <f t="shared" ref="D7:AA17" si="1">D92</f>
        <v>0</v>
      </c>
      <c r="E7" s="70">
        <f t="shared" si="1"/>
        <v>0</v>
      </c>
      <c r="F7" s="70">
        <f t="shared" si="1"/>
        <v>0</v>
      </c>
      <c r="G7" s="70">
        <f t="shared" si="1"/>
        <v>0</v>
      </c>
      <c r="H7" s="70">
        <f t="shared" si="1"/>
        <v>0</v>
      </c>
      <c r="I7" s="70">
        <f t="shared" si="1"/>
        <v>0</v>
      </c>
      <c r="J7" s="70">
        <f t="shared" si="1"/>
        <v>0</v>
      </c>
      <c r="K7" s="70">
        <f t="shared" si="1"/>
        <v>0</v>
      </c>
      <c r="L7" s="70">
        <f t="shared" si="1"/>
        <v>0</v>
      </c>
      <c r="M7" s="70">
        <f t="shared" si="1"/>
        <v>0</v>
      </c>
      <c r="N7" s="70">
        <f t="shared" si="1"/>
        <v>0</v>
      </c>
      <c r="O7" s="70">
        <f t="shared" si="1"/>
        <v>0</v>
      </c>
      <c r="P7" s="70">
        <f t="shared" si="1"/>
        <v>0</v>
      </c>
      <c r="Q7" s="70">
        <f t="shared" si="1"/>
        <v>0</v>
      </c>
      <c r="R7" s="70">
        <f t="shared" si="1"/>
        <v>0</v>
      </c>
      <c r="S7" s="70">
        <f t="shared" si="1"/>
        <v>0</v>
      </c>
      <c r="T7" s="70">
        <f t="shared" si="1"/>
        <v>0</v>
      </c>
      <c r="U7" s="70">
        <f t="shared" si="1"/>
        <v>0</v>
      </c>
      <c r="V7" s="70">
        <f t="shared" si="1"/>
        <v>0</v>
      </c>
      <c r="W7" s="70">
        <f t="shared" si="1"/>
        <v>0</v>
      </c>
      <c r="X7" s="70">
        <f t="shared" si="1"/>
        <v>0</v>
      </c>
      <c r="Y7" s="70">
        <f t="shared" si="1"/>
        <v>0</v>
      </c>
      <c r="Z7" s="70">
        <f t="shared" si="1"/>
        <v>0</v>
      </c>
      <c r="AA7" s="70">
        <f t="shared" si="1"/>
        <v>0</v>
      </c>
      <c r="AC7" s="113">
        <f t="shared" ref="AC7:AC14" si="2">MAX(D7:AA7)</f>
        <v>0</v>
      </c>
      <c r="AD7" s="114">
        <f t="shared" ref="AD7:AD14" si="3">MIN(D7:AA7)</f>
        <v>0</v>
      </c>
      <c r="AE7" s="114">
        <f t="shared" ref="AE7:AE14" si="4">SUM(D7:AA7)</f>
        <v>0</v>
      </c>
      <c r="AF7" s="114"/>
      <c r="AH7" s="119"/>
      <c r="AJ7" s="32" t="s">
        <v>12</v>
      </c>
    </row>
    <row r="8" spans="1:36" x14ac:dyDescent="0.2">
      <c r="A8" s="68"/>
      <c r="B8" s="68"/>
      <c r="C8" s="78" t="s">
        <v>2</v>
      </c>
      <c r="D8" s="70">
        <f t="shared" si="1"/>
        <v>0</v>
      </c>
      <c r="E8" s="70">
        <f t="shared" si="1"/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0</v>
      </c>
      <c r="U8" s="70">
        <f t="shared" si="1"/>
        <v>0</v>
      </c>
      <c r="V8" s="70">
        <f t="shared" si="1"/>
        <v>0</v>
      </c>
      <c r="W8" s="70">
        <f t="shared" si="1"/>
        <v>0</v>
      </c>
      <c r="X8" s="70">
        <f t="shared" si="1"/>
        <v>0</v>
      </c>
      <c r="Y8" s="70">
        <f t="shared" si="1"/>
        <v>0</v>
      </c>
      <c r="Z8" s="70">
        <f t="shared" si="1"/>
        <v>0</v>
      </c>
      <c r="AA8" s="70">
        <f t="shared" si="1"/>
        <v>0</v>
      </c>
      <c r="AC8" s="113">
        <f t="shared" si="2"/>
        <v>0</v>
      </c>
      <c r="AD8" s="114">
        <f t="shared" si="3"/>
        <v>0</v>
      </c>
      <c r="AE8" s="114">
        <f t="shared" si="4"/>
        <v>0</v>
      </c>
      <c r="AF8" s="114"/>
      <c r="AH8" s="119"/>
      <c r="AJ8" s="32" t="s">
        <v>205</v>
      </c>
    </row>
    <row r="9" spans="1:36" x14ac:dyDescent="0.2">
      <c r="A9" s="32" t="s">
        <v>31</v>
      </c>
      <c r="B9" s="32" t="s">
        <v>29</v>
      </c>
      <c r="C9" s="40" t="s">
        <v>0</v>
      </c>
      <c r="D9" s="41">
        <f t="shared" si="1"/>
        <v>0.18</v>
      </c>
      <c r="E9" s="41">
        <f t="shared" si="1"/>
        <v>0.18</v>
      </c>
      <c r="F9" s="41">
        <f t="shared" si="1"/>
        <v>0.18</v>
      </c>
      <c r="G9" s="41">
        <f t="shared" si="1"/>
        <v>0.18</v>
      </c>
      <c r="H9" s="41">
        <f t="shared" si="1"/>
        <v>0.18</v>
      </c>
      <c r="I9" s="41">
        <f t="shared" si="1"/>
        <v>0.18</v>
      </c>
      <c r="J9" s="41">
        <f t="shared" si="1"/>
        <v>0.18</v>
      </c>
      <c r="K9" s="41">
        <f t="shared" si="1"/>
        <v>0.9</v>
      </c>
      <c r="L9" s="41">
        <f t="shared" si="1"/>
        <v>0.9</v>
      </c>
      <c r="M9" s="41">
        <f t="shared" si="1"/>
        <v>0.9</v>
      </c>
      <c r="N9" s="41">
        <f t="shared" si="1"/>
        <v>0.9</v>
      </c>
      <c r="O9" s="41">
        <f t="shared" si="1"/>
        <v>0.9</v>
      </c>
      <c r="P9" s="41">
        <f t="shared" si="1"/>
        <v>0.9</v>
      </c>
      <c r="Q9" s="41">
        <f t="shared" si="1"/>
        <v>0.9</v>
      </c>
      <c r="R9" s="41">
        <f t="shared" si="1"/>
        <v>0.9</v>
      </c>
      <c r="S9" s="41">
        <f t="shared" si="1"/>
        <v>0.9</v>
      </c>
      <c r="T9" s="41">
        <f t="shared" si="1"/>
        <v>0.9</v>
      </c>
      <c r="U9" s="41">
        <f t="shared" si="1"/>
        <v>0.9</v>
      </c>
      <c r="V9" s="41">
        <f t="shared" si="1"/>
        <v>0.9</v>
      </c>
      <c r="W9" s="41">
        <f t="shared" si="1"/>
        <v>0.9</v>
      </c>
      <c r="X9" s="41">
        <f t="shared" si="1"/>
        <v>0.9</v>
      </c>
      <c r="Y9" s="41">
        <f t="shared" si="1"/>
        <v>0.18</v>
      </c>
      <c r="Z9" s="41">
        <f t="shared" si="1"/>
        <v>0.18</v>
      </c>
      <c r="AA9" s="41">
        <f t="shared" si="1"/>
        <v>0.18</v>
      </c>
      <c r="AC9" s="75">
        <f t="shared" si="2"/>
        <v>0.9</v>
      </c>
      <c r="AD9" s="46">
        <f t="shared" si="3"/>
        <v>0.18</v>
      </c>
      <c r="AE9" s="46">
        <f t="shared" si="4"/>
        <v>14.400000000000002</v>
      </c>
      <c r="AF9" s="39">
        <f>SUMPRODUCT(AE9:AE11,Notes!$C$49:$C$51)</f>
        <v>4106.88</v>
      </c>
      <c r="AH9" s="120" t="s">
        <v>159</v>
      </c>
    </row>
    <row r="10" spans="1:36" x14ac:dyDescent="0.2">
      <c r="C10" s="40" t="s">
        <v>1</v>
      </c>
      <c r="D10" s="41">
        <f t="shared" si="1"/>
        <v>0.18</v>
      </c>
      <c r="E10" s="41">
        <f t="shared" si="1"/>
        <v>0.18</v>
      </c>
      <c r="F10" s="41">
        <f t="shared" si="1"/>
        <v>0.18</v>
      </c>
      <c r="G10" s="41">
        <f t="shared" si="1"/>
        <v>0.18</v>
      </c>
      <c r="H10" s="41">
        <f t="shared" si="1"/>
        <v>0.18</v>
      </c>
      <c r="I10" s="41">
        <f t="shared" si="1"/>
        <v>0.18</v>
      </c>
      <c r="J10" s="41">
        <f t="shared" si="1"/>
        <v>0.18</v>
      </c>
      <c r="K10" s="41">
        <f t="shared" si="1"/>
        <v>0.18</v>
      </c>
      <c r="L10" s="41">
        <f t="shared" si="1"/>
        <v>0.18</v>
      </c>
      <c r="M10" s="41">
        <f t="shared" si="1"/>
        <v>0.18</v>
      </c>
      <c r="N10" s="41">
        <f t="shared" si="1"/>
        <v>0.18</v>
      </c>
      <c r="O10" s="41">
        <f t="shared" si="1"/>
        <v>0.18</v>
      </c>
      <c r="P10" s="41">
        <f t="shared" si="1"/>
        <v>0.18</v>
      </c>
      <c r="Q10" s="41">
        <f t="shared" si="1"/>
        <v>0.18</v>
      </c>
      <c r="R10" s="41">
        <f t="shared" si="1"/>
        <v>0.18</v>
      </c>
      <c r="S10" s="41">
        <f t="shared" si="1"/>
        <v>0.18</v>
      </c>
      <c r="T10" s="41">
        <f t="shared" si="1"/>
        <v>0.18</v>
      </c>
      <c r="U10" s="41">
        <f t="shared" si="1"/>
        <v>0.18</v>
      </c>
      <c r="V10" s="41">
        <f t="shared" si="1"/>
        <v>0.18</v>
      </c>
      <c r="W10" s="41">
        <f t="shared" si="1"/>
        <v>0.18</v>
      </c>
      <c r="X10" s="41">
        <f t="shared" si="1"/>
        <v>0.18</v>
      </c>
      <c r="Y10" s="41">
        <f t="shared" si="1"/>
        <v>0.18</v>
      </c>
      <c r="Z10" s="41">
        <f t="shared" si="1"/>
        <v>0.18</v>
      </c>
      <c r="AA10" s="41">
        <f t="shared" si="1"/>
        <v>0.18</v>
      </c>
      <c r="AC10" s="75">
        <f t="shared" si="2"/>
        <v>0.18</v>
      </c>
      <c r="AD10" s="46">
        <f t="shared" si="3"/>
        <v>0.18</v>
      </c>
      <c r="AE10" s="46">
        <f t="shared" si="4"/>
        <v>4.3200000000000012</v>
      </c>
      <c r="AF10" s="46"/>
      <c r="AH10" s="54"/>
      <c r="AJ10" s="32" t="s">
        <v>206</v>
      </c>
    </row>
    <row r="11" spans="1:36" x14ac:dyDescent="0.2">
      <c r="C11" s="40" t="s">
        <v>2</v>
      </c>
      <c r="D11" s="41">
        <f t="shared" si="1"/>
        <v>0.18</v>
      </c>
      <c r="E11" s="41">
        <f t="shared" si="1"/>
        <v>0.18</v>
      </c>
      <c r="F11" s="41">
        <f t="shared" si="1"/>
        <v>0.18</v>
      </c>
      <c r="G11" s="41">
        <f t="shared" si="1"/>
        <v>0.18</v>
      </c>
      <c r="H11" s="41">
        <f t="shared" si="1"/>
        <v>0.18</v>
      </c>
      <c r="I11" s="41">
        <f t="shared" si="1"/>
        <v>0.18</v>
      </c>
      <c r="J11" s="41">
        <f t="shared" si="1"/>
        <v>0.18</v>
      </c>
      <c r="K11" s="41">
        <f t="shared" si="1"/>
        <v>0.18</v>
      </c>
      <c r="L11" s="41">
        <f t="shared" si="1"/>
        <v>0.18</v>
      </c>
      <c r="M11" s="41">
        <f t="shared" si="1"/>
        <v>0.18</v>
      </c>
      <c r="N11" s="41">
        <f t="shared" si="1"/>
        <v>0.18</v>
      </c>
      <c r="O11" s="41">
        <f t="shared" si="1"/>
        <v>0.18</v>
      </c>
      <c r="P11" s="41">
        <f t="shared" si="1"/>
        <v>0.18</v>
      </c>
      <c r="Q11" s="41">
        <f t="shared" si="1"/>
        <v>0.18</v>
      </c>
      <c r="R11" s="41">
        <f t="shared" si="1"/>
        <v>0.18</v>
      </c>
      <c r="S11" s="41">
        <f t="shared" si="1"/>
        <v>0.18</v>
      </c>
      <c r="T11" s="41">
        <f t="shared" si="1"/>
        <v>0.18</v>
      </c>
      <c r="U11" s="41">
        <f t="shared" si="1"/>
        <v>0.18</v>
      </c>
      <c r="V11" s="41">
        <f t="shared" si="1"/>
        <v>0.18</v>
      </c>
      <c r="W11" s="41">
        <f t="shared" si="1"/>
        <v>0.18</v>
      </c>
      <c r="X11" s="41">
        <f t="shared" si="1"/>
        <v>0.18</v>
      </c>
      <c r="Y11" s="41">
        <f t="shared" si="1"/>
        <v>0.18</v>
      </c>
      <c r="Z11" s="41">
        <f t="shared" si="1"/>
        <v>0.18</v>
      </c>
      <c r="AA11" s="41">
        <f t="shared" si="1"/>
        <v>0.18</v>
      </c>
      <c r="AC11" s="75">
        <f t="shared" si="2"/>
        <v>0.18</v>
      </c>
      <c r="AD11" s="46">
        <f t="shared" si="3"/>
        <v>0.18</v>
      </c>
      <c r="AE11" s="46">
        <f t="shared" si="4"/>
        <v>4.3200000000000012</v>
      </c>
      <c r="AF11" s="46"/>
      <c r="AH11" s="54"/>
      <c r="AJ11" s="32" t="s">
        <v>207</v>
      </c>
    </row>
    <row r="12" spans="1:36" x14ac:dyDescent="0.2">
      <c r="A12" s="68" t="s">
        <v>32</v>
      </c>
      <c r="B12" s="68" t="s">
        <v>29</v>
      </c>
      <c r="C12" s="78" t="s">
        <v>0</v>
      </c>
      <c r="D12" s="70">
        <f t="shared" si="1"/>
        <v>0.35</v>
      </c>
      <c r="E12" s="70">
        <f t="shared" si="1"/>
        <v>0.35</v>
      </c>
      <c r="F12" s="70">
        <f t="shared" si="1"/>
        <v>0.35</v>
      </c>
      <c r="G12" s="70">
        <f t="shared" si="1"/>
        <v>0.35</v>
      </c>
      <c r="H12" s="70">
        <f t="shared" si="1"/>
        <v>0.35</v>
      </c>
      <c r="I12" s="70">
        <f t="shared" si="1"/>
        <v>0.35</v>
      </c>
      <c r="J12" s="70">
        <f t="shared" si="1"/>
        <v>0.35</v>
      </c>
      <c r="K12" s="70">
        <f t="shared" si="1"/>
        <v>0.35</v>
      </c>
      <c r="L12" s="70">
        <f t="shared" si="1"/>
        <v>0.95</v>
      </c>
      <c r="M12" s="70">
        <f t="shared" si="1"/>
        <v>0.95</v>
      </c>
      <c r="N12" s="70">
        <f t="shared" si="1"/>
        <v>0.95</v>
      </c>
      <c r="O12" s="70">
        <f t="shared" si="1"/>
        <v>0.95</v>
      </c>
      <c r="P12" s="70">
        <f t="shared" si="1"/>
        <v>0.95</v>
      </c>
      <c r="Q12" s="70">
        <f t="shared" si="1"/>
        <v>0.95</v>
      </c>
      <c r="R12" s="70">
        <f t="shared" si="1"/>
        <v>0.95</v>
      </c>
      <c r="S12" s="70">
        <f t="shared" si="1"/>
        <v>0.95</v>
      </c>
      <c r="T12" s="70">
        <f t="shared" si="1"/>
        <v>0.95</v>
      </c>
      <c r="U12" s="70">
        <f t="shared" si="1"/>
        <v>0.35</v>
      </c>
      <c r="V12" s="70">
        <f t="shared" si="1"/>
        <v>0.35</v>
      </c>
      <c r="W12" s="70">
        <f t="shared" si="1"/>
        <v>0.35</v>
      </c>
      <c r="X12" s="70">
        <f t="shared" si="1"/>
        <v>0.35</v>
      </c>
      <c r="Y12" s="70">
        <f t="shared" si="1"/>
        <v>0.35</v>
      </c>
      <c r="Z12" s="70">
        <f t="shared" si="1"/>
        <v>0.35</v>
      </c>
      <c r="AA12" s="70">
        <f t="shared" si="1"/>
        <v>0.35</v>
      </c>
      <c r="AC12" s="113">
        <f t="shared" si="2"/>
        <v>0.95</v>
      </c>
      <c r="AD12" s="114">
        <f t="shared" si="3"/>
        <v>0.35</v>
      </c>
      <c r="AE12" s="114">
        <f t="shared" si="4"/>
        <v>13.799999999999995</v>
      </c>
      <c r="AF12" s="71">
        <f>SUMPRODUCT(AE12:AE14,Notes!$C$49:$C$51)</f>
        <v>4421.3999999999987</v>
      </c>
      <c r="AH12" s="118" t="s">
        <v>159</v>
      </c>
      <c r="AJ12" s="32" t="s">
        <v>208</v>
      </c>
    </row>
    <row r="13" spans="1:36" x14ac:dyDescent="0.2">
      <c r="A13" s="68"/>
      <c r="B13" s="68"/>
      <c r="C13" s="78" t="s">
        <v>1</v>
      </c>
      <c r="D13" s="70">
        <f t="shared" si="1"/>
        <v>0.35</v>
      </c>
      <c r="E13" s="70">
        <f t="shared" si="1"/>
        <v>0.35</v>
      </c>
      <c r="F13" s="70">
        <f t="shared" si="1"/>
        <v>0.35</v>
      </c>
      <c r="G13" s="70">
        <f t="shared" si="1"/>
        <v>0.35</v>
      </c>
      <c r="H13" s="70">
        <f t="shared" si="1"/>
        <v>0.35</v>
      </c>
      <c r="I13" s="70">
        <f t="shared" si="1"/>
        <v>0.35</v>
      </c>
      <c r="J13" s="70">
        <f t="shared" si="1"/>
        <v>0.35</v>
      </c>
      <c r="K13" s="70">
        <f t="shared" si="1"/>
        <v>0.35</v>
      </c>
      <c r="L13" s="70">
        <f t="shared" si="1"/>
        <v>0.35</v>
      </c>
      <c r="M13" s="70">
        <f t="shared" si="1"/>
        <v>0.35</v>
      </c>
      <c r="N13" s="70">
        <f t="shared" si="1"/>
        <v>0.35</v>
      </c>
      <c r="O13" s="70">
        <f t="shared" si="1"/>
        <v>0.35</v>
      </c>
      <c r="P13" s="70">
        <f t="shared" si="1"/>
        <v>0.35</v>
      </c>
      <c r="Q13" s="70">
        <f t="shared" si="1"/>
        <v>0.35</v>
      </c>
      <c r="R13" s="70">
        <f t="shared" si="1"/>
        <v>0.35</v>
      </c>
      <c r="S13" s="70">
        <f t="shared" si="1"/>
        <v>0.35</v>
      </c>
      <c r="T13" s="70">
        <f t="shared" si="1"/>
        <v>0.35</v>
      </c>
      <c r="U13" s="70">
        <f t="shared" si="1"/>
        <v>0.35</v>
      </c>
      <c r="V13" s="70">
        <f t="shared" si="1"/>
        <v>0.35</v>
      </c>
      <c r="W13" s="70">
        <f t="shared" si="1"/>
        <v>0.35</v>
      </c>
      <c r="X13" s="70">
        <f t="shared" si="1"/>
        <v>0.35</v>
      </c>
      <c r="Y13" s="70">
        <f t="shared" si="1"/>
        <v>0.35</v>
      </c>
      <c r="Z13" s="70">
        <f t="shared" si="1"/>
        <v>0.35</v>
      </c>
      <c r="AA13" s="70">
        <f t="shared" si="1"/>
        <v>0.35</v>
      </c>
      <c r="AC13" s="113">
        <f t="shared" si="2"/>
        <v>0.35</v>
      </c>
      <c r="AD13" s="114">
        <f t="shared" si="3"/>
        <v>0.35</v>
      </c>
      <c r="AE13" s="114">
        <f t="shared" si="4"/>
        <v>8.3999999999999968</v>
      </c>
      <c r="AF13" s="114"/>
      <c r="AH13" s="119"/>
      <c r="AJ13" s="32" t="s">
        <v>209</v>
      </c>
    </row>
    <row r="14" spans="1:36" x14ac:dyDescent="0.2">
      <c r="A14" s="68"/>
      <c r="B14" s="68"/>
      <c r="C14" s="78" t="s">
        <v>2</v>
      </c>
      <c r="D14" s="70">
        <f t="shared" si="1"/>
        <v>0.35</v>
      </c>
      <c r="E14" s="70">
        <f t="shared" si="1"/>
        <v>0.35</v>
      </c>
      <c r="F14" s="70">
        <f t="shared" si="1"/>
        <v>0.35</v>
      </c>
      <c r="G14" s="70">
        <f t="shared" si="1"/>
        <v>0.35</v>
      </c>
      <c r="H14" s="70">
        <f t="shared" si="1"/>
        <v>0.35</v>
      </c>
      <c r="I14" s="70">
        <f t="shared" si="1"/>
        <v>0.35</v>
      </c>
      <c r="J14" s="70">
        <f t="shared" si="1"/>
        <v>0.35</v>
      </c>
      <c r="K14" s="70">
        <f t="shared" si="1"/>
        <v>0.35</v>
      </c>
      <c r="L14" s="70">
        <f t="shared" si="1"/>
        <v>0.35</v>
      </c>
      <c r="M14" s="70">
        <f t="shared" si="1"/>
        <v>0.35</v>
      </c>
      <c r="N14" s="70">
        <f t="shared" si="1"/>
        <v>0.35</v>
      </c>
      <c r="O14" s="70">
        <f t="shared" si="1"/>
        <v>0.35</v>
      </c>
      <c r="P14" s="70">
        <f t="shared" si="1"/>
        <v>0.35</v>
      </c>
      <c r="Q14" s="70">
        <f t="shared" si="1"/>
        <v>0.35</v>
      </c>
      <c r="R14" s="70">
        <f t="shared" si="1"/>
        <v>0.35</v>
      </c>
      <c r="S14" s="70">
        <f t="shared" si="1"/>
        <v>0.35</v>
      </c>
      <c r="T14" s="70">
        <f t="shared" si="1"/>
        <v>0.35</v>
      </c>
      <c r="U14" s="70">
        <f t="shared" si="1"/>
        <v>0.35</v>
      </c>
      <c r="V14" s="70">
        <f t="shared" si="1"/>
        <v>0.35</v>
      </c>
      <c r="W14" s="70">
        <f t="shared" si="1"/>
        <v>0.35</v>
      </c>
      <c r="X14" s="70">
        <f t="shared" si="1"/>
        <v>0.35</v>
      </c>
      <c r="Y14" s="70">
        <f t="shared" si="1"/>
        <v>0.35</v>
      </c>
      <c r="Z14" s="70">
        <f t="shared" si="1"/>
        <v>0.35</v>
      </c>
      <c r="AA14" s="70">
        <f t="shared" si="1"/>
        <v>0.35</v>
      </c>
      <c r="AC14" s="113">
        <f t="shared" si="2"/>
        <v>0.35</v>
      </c>
      <c r="AD14" s="114">
        <f t="shared" si="3"/>
        <v>0.35</v>
      </c>
      <c r="AE14" s="114">
        <f t="shared" si="4"/>
        <v>8.3999999999999968</v>
      </c>
      <c r="AF14" s="114"/>
      <c r="AH14" s="119"/>
      <c r="AJ14" s="32" t="s">
        <v>210</v>
      </c>
    </row>
    <row r="15" spans="1:36" x14ac:dyDescent="0.2">
      <c r="A15" s="33" t="s">
        <v>35</v>
      </c>
      <c r="B15" s="33" t="s">
        <v>29</v>
      </c>
      <c r="C15" s="45" t="s">
        <v>0</v>
      </c>
      <c r="D15" s="38">
        <f t="shared" si="1"/>
        <v>1</v>
      </c>
      <c r="E15" s="38">
        <f t="shared" si="1"/>
        <v>1</v>
      </c>
      <c r="F15" s="38">
        <f t="shared" si="1"/>
        <v>1</v>
      </c>
      <c r="G15" s="38">
        <f t="shared" si="1"/>
        <v>1</v>
      </c>
      <c r="H15" s="38">
        <f t="shared" si="1"/>
        <v>1</v>
      </c>
      <c r="I15" s="38">
        <f t="shared" si="1"/>
        <v>1</v>
      </c>
      <c r="J15" s="38">
        <f t="shared" si="1"/>
        <v>1</v>
      </c>
      <c r="K15" s="38">
        <f t="shared" si="1"/>
        <v>0.25</v>
      </c>
      <c r="L15" s="38">
        <f t="shared" si="1"/>
        <v>0.25</v>
      </c>
      <c r="M15" s="38">
        <f t="shared" si="1"/>
        <v>0.25</v>
      </c>
      <c r="N15" s="38">
        <f t="shared" si="1"/>
        <v>0.25</v>
      </c>
      <c r="O15" s="38">
        <f t="shared" si="1"/>
        <v>0.25</v>
      </c>
      <c r="P15" s="38">
        <f t="shared" si="1"/>
        <v>0.25</v>
      </c>
      <c r="Q15" s="38">
        <f t="shared" si="1"/>
        <v>0.25</v>
      </c>
      <c r="R15" s="38">
        <f t="shared" si="1"/>
        <v>0.25</v>
      </c>
      <c r="S15" s="38">
        <f t="shared" si="1"/>
        <v>0.25</v>
      </c>
      <c r="T15" s="38">
        <f t="shared" si="1"/>
        <v>0.25</v>
      </c>
      <c r="U15" s="38">
        <f t="shared" si="1"/>
        <v>0.25</v>
      </c>
      <c r="V15" s="38">
        <f t="shared" si="1"/>
        <v>0.25</v>
      </c>
      <c r="W15" s="38">
        <f t="shared" si="1"/>
        <v>0.25</v>
      </c>
      <c r="X15" s="38">
        <f t="shared" si="1"/>
        <v>0.25</v>
      </c>
      <c r="Y15" s="38">
        <f t="shared" si="1"/>
        <v>1</v>
      </c>
      <c r="Z15" s="38">
        <f t="shared" si="1"/>
        <v>1</v>
      </c>
      <c r="AA15" s="38">
        <f t="shared" si="1"/>
        <v>1</v>
      </c>
      <c r="AC15" s="80">
        <f>MAX(D15:AA15)</f>
        <v>1</v>
      </c>
      <c r="AD15" s="47">
        <f>MIN(D15:AA15)</f>
        <v>0.25</v>
      </c>
      <c r="AE15" s="47">
        <f>SUM(D15:AA15)</f>
        <v>13.5</v>
      </c>
      <c r="AF15" s="39">
        <f>SUMPRODUCT(AE15:AE17,Notes!$C$49:$C$51)</f>
        <v>6124.5</v>
      </c>
      <c r="AH15" s="120" t="s">
        <v>159</v>
      </c>
    </row>
    <row r="16" spans="1:36" x14ac:dyDescent="0.2">
      <c r="A16" s="33"/>
      <c r="B16" s="33"/>
      <c r="C16" s="45" t="s">
        <v>1</v>
      </c>
      <c r="D16" s="38">
        <f t="shared" si="1"/>
        <v>1</v>
      </c>
      <c r="E16" s="38">
        <f t="shared" si="1"/>
        <v>1</v>
      </c>
      <c r="F16" s="38">
        <f t="shared" si="1"/>
        <v>1</v>
      </c>
      <c r="G16" s="38">
        <f t="shared" si="1"/>
        <v>1</v>
      </c>
      <c r="H16" s="38">
        <f t="shared" si="1"/>
        <v>1</v>
      </c>
      <c r="I16" s="38">
        <f t="shared" si="1"/>
        <v>1</v>
      </c>
      <c r="J16" s="38">
        <f t="shared" si="1"/>
        <v>1</v>
      </c>
      <c r="K16" s="38">
        <f t="shared" si="1"/>
        <v>1</v>
      </c>
      <c r="L16" s="38">
        <f t="shared" si="1"/>
        <v>1</v>
      </c>
      <c r="M16" s="38">
        <f t="shared" si="1"/>
        <v>1</v>
      </c>
      <c r="N16" s="38">
        <f t="shared" si="1"/>
        <v>1</v>
      </c>
      <c r="O16" s="38">
        <f t="shared" si="1"/>
        <v>1</v>
      </c>
      <c r="P16" s="38">
        <f t="shared" si="1"/>
        <v>1</v>
      </c>
      <c r="Q16" s="38">
        <f t="shared" si="1"/>
        <v>1</v>
      </c>
      <c r="R16" s="38">
        <f t="shared" si="1"/>
        <v>1</v>
      </c>
      <c r="S16" s="38">
        <f t="shared" si="1"/>
        <v>1</v>
      </c>
      <c r="T16" s="38">
        <f t="shared" si="1"/>
        <v>1</v>
      </c>
      <c r="U16" s="38">
        <f t="shared" si="1"/>
        <v>1</v>
      </c>
      <c r="V16" s="38">
        <f t="shared" si="1"/>
        <v>1</v>
      </c>
      <c r="W16" s="38">
        <f t="shared" si="1"/>
        <v>1</v>
      </c>
      <c r="X16" s="38">
        <f t="shared" si="1"/>
        <v>1</v>
      </c>
      <c r="Y16" s="38">
        <f t="shared" si="1"/>
        <v>1</v>
      </c>
      <c r="Z16" s="38">
        <f t="shared" si="1"/>
        <v>1</v>
      </c>
      <c r="AA16" s="38">
        <f t="shared" si="1"/>
        <v>1</v>
      </c>
      <c r="AC16" s="80">
        <f>MAX(D16:AA16)</f>
        <v>1</v>
      </c>
      <c r="AD16" s="47">
        <f>MIN(D16:AA16)</f>
        <v>1</v>
      </c>
      <c r="AE16" s="47">
        <f>SUM(D16:AA16)</f>
        <v>24</v>
      </c>
      <c r="AF16" s="47"/>
      <c r="AH16" s="94"/>
    </row>
    <row r="17" spans="1:34" x14ac:dyDescent="0.2">
      <c r="A17" s="33"/>
      <c r="B17" s="33"/>
      <c r="C17" s="45" t="s">
        <v>2</v>
      </c>
      <c r="D17" s="38">
        <f t="shared" si="1"/>
        <v>1</v>
      </c>
      <c r="E17" s="38">
        <f t="shared" si="1"/>
        <v>1</v>
      </c>
      <c r="F17" s="38">
        <f t="shared" si="1"/>
        <v>1</v>
      </c>
      <c r="G17" s="38">
        <f t="shared" si="1"/>
        <v>1</v>
      </c>
      <c r="H17" s="38">
        <f t="shared" si="1"/>
        <v>1</v>
      </c>
      <c r="I17" s="38">
        <f t="shared" si="1"/>
        <v>1</v>
      </c>
      <c r="J17" s="38">
        <f t="shared" si="1"/>
        <v>1</v>
      </c>
      <c r="K17" s="38">
        <f t="shared" si="1"/>
        <v>1</v>
      </c>
      <c r="L17" s="38">
        <f t="shared" si="1"/>
        <v>1</v>
      </c>
      <c r="M17" s="38">
        <f t="shared" si="1"/>
        <v>1</v>
      </c>
      <c r="N17" s="38">
        <f t="shared" si="1"/>
        <v>1</v>
      </c>
      <c r="O17" s="38">
        <f t="shared" si="1"/>
        <v>1</v>
      </c>
      <c r="P17" s="38">
        <f t="shared" si="1"/>
        <v>1</v>
      </c>
      <c r="Q17" s="38">
        <f t="shared" si="1"/>
        <v>1</v>
      </c>
      <c r="R17" s="38">
        <f t="shared" si="1"/>
        <v>1</v>
      </c>
      <c r="S17" s="38">
        <f t="shared" ref="S17:AA17" si="5">S102</f>
        <v>1</v>
      </c>
      <c r="T17" s="38">
        <f t="shared" si="5"/>
        <v>1</v>
      </c>
      <c r="U17" s="38">
        <f t="shared" si="5"/>
        <v>1</v>
      </c>
      <c r="V17" s="38">
        <f t="shared" si="5"/>
        <v>1</v>
      </c>
      <c r="W17" s="38">
        <f t="shared" si="5"/>
        <v>1</v>
      </c>
      <c r="X17" s="38">
        <f t="shared" si="5"/>
        <v>1</v>
      </c>
      <c r="Y17" s="38">
        <f t="shared" si="5"/>
        <v>1</v>
      </c>
      <c r="Z17" s="38">
        <f t="shared" si="5"/>
        <v>1</v>
      </c>
      <c r="AA17" s="38">
        <f t="shared" si="5"/>
        <v>1</v>
      </c>
      <c r="AC17" s="80">
        <f>MAX(D17:AA17)</f>
        <v>1</v>
      </c>
      <c r="AD17" s="47">
        <f>MIN(D17:AA17)</f>
        <v>1</v>
      </c>
      <c r="AE17" s="47">
        <f>SUM(D17:AA17)</f>
        <v>24</v>
      </c>
      <c r="AF17" s="47"/>
      <c r="AH17" s="94"/>
    </row>
    <row r="18" spans="1:34" x14ac:dyDescent="0.2">
      <c r="A18" s="68" t="s">
        <v>25</v>
      </c>
      <c r="B18" s="68" t="s">
        <v>37</v>
      </c>
      <c r="C18" s="78" t="s">
        <v>0</v>
      </c>
      <c r="D18" s="81">
        <f>IF(D15=1,0,1)</f>
        <v>0</v>
      </c>
      <c r="E18" s="81">
        <f t="shared" ref="E18:AA18" si="6">IF(E15=1,0,1)</f>
        <v>0</v>
      </c>
      <c r="F18" s="81">
        <f t="shared" si="6"/>
        <v>0</v>
      </c>
      <c r="G18" s="81">
        <f t="shared" si="6"/>
        <v>0</v>
      </c>
      <c r="H18" s="81">
        <f t="shared" si="6"/>
        <v>0</v>
      </c>
      <c r="I18" s="81">
        <f t="shared" si="6"/>
        <v>0</v>
      </c>
      <c r="J18" s="81">
        <f t="shared" si="6"/>
        <v>0</v>
      </c>
      <c r="K18" s="81">
        <f t="shared" si="6"/>
        <v>1</v>
      </c>
      <c r="L18" s="81">
        <f t="shared" si="6"/>
        <v>1</v>
      </c>
      <c r="M18" s="81">
        <f t="shared" si="6"/>
        <v>1</v>
      </c>
      <c r="N18" s="81">
        <f t="shared" si="6"/>
        <v>1</v>
      </c>
      <c r="O18" s="81">
        <f t="shared" si="6"/>
        <v>1</v>
      </c>
      <c r="P18" s="81">
        <f t="shared" si="6"/>
        <v>1</v>
      </c>
      <c r="Q18" s="81">
        <f t="shared" si="6"/>
        <v>1</v>
      </c>
      <c r="R18" s="81">
        <f t="shared" si="6"/>
        <v>1</v>
      </c>
      <c r="S18" s="81">
        <f t="shared" si="6"/>
        <v>1</v>
      </c>
      <c r="T18" s="81">
        <f t="shared" si="6"/>
        <v>1</v>
      </c>
      <c r="U18" s="81">
        <f t="shared" si="6"/>
        <v>1</v>
      </c>
      <c r="V18" s="81">
        <f t="shared" si="6"/>
        <v>1</v>
      </c>
      <c r="W18" s="81">
        <f t="shared" si="6"/>
        <v>1</v>
      </c>
      <c r="X18" s="81">
        <f t="shared" si="6"/>
        <v>1</v>
      </c>
      <c r="Y18" s="81">
        <f t="shared" si="6"/>
        <v>0</v>
      </c>
      <c r="Z18" s="81">
        <f t="shared" si="6"/>
        <v>0</v>
      </c>
      <c r="AA18" s="81">
        <f t="shared" si="6"/>
        <v>0</v>
      </c>
      <c r="AC18" s="115">
        <f t="shared" ref="AC18:AC20" si="7">MAX(D18:AA18)</f>
        <v>1</v>
      </c>
      <c r="AD18" s="72">
        <f t="shared" ref="AD18:AD20" si="8">MIN(D18:AA18)</f>
        <v>0</v>
      </c>
      <c r="AE18" s="114">
        <f t="shared" ref="AE18:AE20" si="9">SUM(D18:AA18)</f>
        <v>14</v>
      </c>
      <c r="AF18" s="71">
        <f>SUMPRODUCT(AE18:AE20,Notes!$C$49:$C$51)</f>
        <v>3514</v>
      </c>
      <c r="AH18" s="118" t="s">
        <v>161</v>
      </c>
    </row>
    <row r="19" spans="1:34" x14ac:dyDescent="0.2">
      <c r="A19" s="68"/>
      <c r="B19" s="68"/>
      <c r="C19" s="78" t="s">
        <v>1</v>
      </c>
      <c r="D19" s="81">
        <f t="shared" ref="D19:AA20" si="10">IF(D16=1,0,1)</f>
        <v>0</v>
      </c>
      <c r="E19" s="81">
        <f t="shared" si="10"/>
        <v>0</v>
      </c>
      <c r="F19" s="81">
        <f t="shared" si="10"/>
        <v>0</v>
      </c>
      <c r="G19" s="81">
        <f t="shared" si="10"/>
        <v>0</v>
      </c>
      <c r="H19" s="81">
        <f t="shared" si="10"/>
        <v>0</v>
      </c>
      <c r="I19" s="81">
        <f t="shared" si="10"/>
        <v>0</v>
      </c>
      <c r="J19" s="81">
        <f t="shared" si="10"/>
        <v>0</v>
      </c>
      <c r="K19" s="81">
        <f t="shared" si="10"/>
        <v>0</v>
      </c>
      <c r="L19" s="81">
        <f t="shared" si="10"/>
        <v>0</v>
      </c>
      <c r="M19" s="81">
        <f t="shared" si="10"/>
        <v>0</v>
      </c>
      <c r="N19" s="81">
        <f t="shared" si="10"/>
        <v>0</v>
      </c>
      <c r="O19" s="81">
        <f t="shared" si="10"/>
        <v>0</v>
      </c>
      <c r="P19" s="81">
        <f t="shared" si="10"/>
        <v>0</v>
      </c>
      <c r="Q19" s="81">
        <f t="shared" si="10"/>
        <v>0</v>
      </c>
      <c r="R19" s="81">
        <f t="shared" si="10"/>
        <v>0</v>
      </c>
      <c r="S19" s="81">
        <f t="shared" si="10"/>
        <v>0</v>
      </c>
      <c r="T19" s="81">
        <f t="shared" si="10"/>
        <v>0</v>
      </c>
      <c r="U19" s="81">
        <f t="shared" si="10"/>
        <v>0</v>
      </c>
      <c r="V19" s="81">
        <f t="shared" si="10"/>
        <v>0</v>
      </c>
      <c r="W19" s="81">
        <f t="shared" si="10"/>
        <v>0</v>
      </c>
      <c r="X19" s="81">
        <f t="shared" si="10"/>
        <v>0</v>
      </c>
      <c r="Y19" s="81">
        <f t="shared" si="10"/>
        <v>0</v>
      </c>
      <c r="Z19" s="81">
        <f t="shared" si="10"/>
        <v>0</v>
      </c>
      <c r="AA19" s="81">
        <f t="shared" si="10"/>
        <v>0</v>
      </c>
      <c r="AC19" s="115">
        <f t="shared" si="7"/>
        <v>0</v>
      </c>
      <c r="AD19" s="72">
        <f t="shared" si="8"/>
        <v>0</v>
      </c>
      <c r="AE19" s="114">
        <f t="shared" si="9"/>
        <v>0</v>
      </c>
      <c r="AF19" s="114"/>
      <c r="AH19" s="119" t="s">
        <v>160</v>
      </c>
    </row>
    <row r="20" spans="1:34" x14ac:dyDescent="0.2">
      <c r="A20" s="68"/>
      <c r="B20" s="68"/>
      <c r="C20" s="78" t="s">
        <v>2</v>
      </c>
      <c r="D20" s="81">
        <f t="shared" si="10"/>
        <v>0</v>
      </c>
      <c r="E20" s="81">
        <f t="shared" si="10"/>
        <v>0</v>
      </c>
      <c r="F20" s="81">
        <f t="shared" si="10"/>
        <v>0</v>
      </c>
      <c r="G20" s="81">
        <f t="shared" si="10"/>
        <v>0</v>
      </c>
      <c r="H20" s="81">
        <f t="shared" si="10"/>
        <v>0</v>
      </c>
      <c r="I20" s="81">
        <f t="shared" si="10"/>
        <v>0</v>
      </c>
      <c r="J20" s="81">
        <f t="shared" si="10"/>
        <v>0</v>
      </c>
      <c r="K20" s="81">
        <f t="shared" si="10"/>
        <v>0</v>
      </c>
      <c r="L20" s="81">
        <f t="shared" si="10"/>
        <v>0</v>
      </c>
      <c r="M20" s="81">
        <f t="shared" si="10"/>
        <v>0</v>
      </c>
      <c r="N20" s="81">
        <f t="shared" si="10"/>
        <v>0</v>
      </c>
      <c r="O20" s="81">
        <f t="shared" si="10"/>
        <v>0</v>
      </c>
      <c r="P20" s="81">
        <f t="shared" si="10"/>
        <v>0</v>
      </c>
      <c r="Q20" s="81">
        <f t="shared" si="10"/>
        <v>0</v>
      </c>
      <c r="R20" s="81">
        <f t="shared" si="10"/>
        <v>0</v>
      </c>
      <c r="S20" s="81">
        <f t="shared" si="10"/>
        <v>0</v>
      </c>
      <c r="T20" s="81">
        <f t="shared" si="10"/>
        <v>0</v>
      </c>
      <c r="U20" s="81">
        <f t="shared" si="10"/>
        <v>0</v>
      </c>
      <c r="V20" s="81">
        <f t="shared" si="10"/>
        <v>0</v>
      </c>
      <c r="W20" s="81">
        <f t="shared" si="10"/>
        <v>0</v>
      </c>
      <c r="X20" s="81">
        <f t="shared" si="10"/>
        <v>0</v>
      </c>
      <c r="Y20" s="81">
        <f t="shared" si="10"/>
        <v>0</v>
      </c>
      <c r="Z20" s="81">
        <f t="shared" si="10"/>
        <v>0</v>
      </c>
      <c r="AA20" s="81">
        <f t="shared" si="10"/>
        <v>0</v>
      </c>
      <c r="AC20" s="115">
        <f t="shared" si="7"/>
        <v>0</v>
      </c>
      <c r="AD20" s="72">
        <f t="shared" si="8"/>
        <v>0</v>
      </c>
      <c r="AE20" s="114">
        <f t="shared" si="9"/>
        <v>0</v>
      </c>
      <c r="AF20" s="114"/>
      <c r="AH20" s="119"/>
    </row>
    <row r="21" spans="1:34" x14ac:dyDescent="0.2">
      <c r="A21" s="33" t="s">
        <v>26</v>
      </c>
      <c r="B21" s="33" t="s">
        <v>36</v>
      </c>
      <c r="C21" s="45" t="s">
        <v>0</v>
      </c>
      <c r="D21" s="43">
        <f>D103</f>
        <v>80</v>
      </c>
      <c r="E21" s="43">
        <f t="shared" ref="E21:AA21" si="11">E103</f>
        <v>80</v>
      </c>
      <c r="F21" s="43">
        <f t="shared" si="11"/>
        <v>80</v>
      </c>
      <c r="G21" s="43">
        <f t="shared" si="11"/>
        <v>80</v>
      </c>
      <c r="H21" s="43">
        <f t="shared" si="11"/>
        <v>80</v>
      </c>
      <c r="I21" s="43">
        <f t="shared" si="11"/>
        <v>80</v>
      </c>
      <c r="J21" s="43">
        <f t="shared" si="11"/>
        <v>80</v>
      </c>
      <c r="K21" s="43">
        <f t="shared" si="11"/>
        <v>75</v>
      </c>
      <c r="L21" s="43">
        <f t="shared" si="11"/>
        <v>75</v>
      </c>
      <c r="M21" s="43">
        <f t="shared" si="11"/>
        <v>75</v>
      </c>
      <c r="N21" s="43">
        <f t="shared" si="11"/>
        <v>75</v>
      </c>
      <c r="O21" s="43">
        <f t="shared" si="11"/>
        <v>75</v>
      </c>
      <c r="P21" s="43">
        <f t="shared" si="11"/>
        <v>75</v>
      </c>
      <c r="Q21" s="43">
        <f t="shared" si="11"/>
        <v>75</v>
      </c>
      <c r="R21" s="43">
        <f t="shared" si="11"/>
        <v>75</v>
      </c>
      <c r="S21" s="43">
        <f t="shared" si="11"/>
        <v>75</v>
      </c>
      <c r="T21" s="43">
        <f t="shared" si="11"/>
        <v>75</v>
      </c>
      <c r="U21" s="43">
        <f t="shared" si="11"/>
        <v>75</v>
      </c>
      <c r="V21" s="43">
        <f t="shared" si="11"/>
        <v>75</v>
      </c>
      <c r="W21" s="43">
        <f t="shared" si="11"/>
        <v>75</v>
      </c>
      <c r="X21" s="43">
        <f t="shared" si="11"/>
        <v>75</v>
      </c>
      <c r="Y21" s="43">
        <f t="shared" si="11"/>
        <v>80</v>
      </c>
      <c r="Z21" s="43">
        <f t="shared" si="11"/>
        <v>80</v>
      </c>
      <c r="AA21" s="43">
        <f t="shared" si="11"/>
        <v>80</v>
      </c>
      <c r="AC21" s="76">
        <f t="shared" ref="AC21:AC26" si="12">MAX(D21:AA21)</f>
        <v>80</v>
      </c>
      <c r="AD21" s="42">
        <f t="shared" ref="AD21:AD26" si="13">MIN(D21:AA21)</f>
        <v>75</v>
      </c>
      <c r="AE21" s="43">
        <f t="shared" ref="AE21:AE26" si="14">AVERAGE(D21:AA21)</f>
        <v>77.083333333333329</v>
      </c>
      <c r="AF21" s="46"/>
      <c r="AH21" s="54" t="s">
        <v>159</v>
      </c>
    </row>
    <row r="22" spans="1:34" x14ac:dyDescent="0.2">
      <c r="A22" s="33"/>
      <c r="B22" s="33"/>
      <c r="C22" s="45" t="s">
        <v>1</v>
      </c>
      <c r="D22" s="43">
        <f t="shared" ref="D22:AA26" si="15">D104</f>
        <v>80</v>
      </c>
      <c r="E22" s="43">
        <f t="shared" si="15"/>
        <v>80</v>
      </c>
      <c r="F22" s="43">
        <f t="shared" si="15"/>
        <v>80</v>
      </c>
      <c r="G22" s="43">
        <f t="shared" si="15"/>
        <v>80</v>
      </c>
      <c r="H22" s="43">
        <f t="shared" si="15"/>
        <v>80</v>
      </c>
      <c r="I22" s="43">
        <f t="shared" si="15"/>
        <v>80</v>
      </c>
      <c r="J22" s="43">
        <f t="shared" si="15"/>
        <v>80</v>
      </c>
      <c r="K22" s="43">
        <f t="shared" si="15"/>
        <v>80</v>
      </c>
      <c r="L22" s="43">
        <f t="shared" si="15"/>
        <v>80</v>
      </c>
      <c r="M22" s="43">
        <f t="shared" si="15"/>
        <v>80</v>
      </c>
      <c r="N22" s="43">
        <f t="shared" si="15"/>
        <v>80</v>
      </c>
      <c r="O22" s="43">
        <f t="shared" si="15"/>
        <v>80</v>
      </c>
      <c r="P22" s="43">
        <f t="shared" si="15"/>
        <v>80</v>
      </c>
      <c r="Q22" s="43">
        <f t="shared" si="15"/>
        <v>80</v>
      </c>
      <c r="R22" s="43">
        <f t="shared" si="15"/>
        <v>80</v>
      </c>
      <c r="S22" s="43">
        <f t="shared" si="15"/>
        <v>80</v>
      </c>
      <c r="T22" s="43">
        <f t="shared" si="15"/>
        <v>80</v>
      </c>
      <c r="U22" s="43">
        <f t="shared" si="15"/>
        <v>80</v>
      </c>
      <c r="V22" s="43">
        <f t="shared" si="15"/>
        <v>80</v>
      </c>
      <c r="W22" s="43">
        <f t="shared" si="15"/>
        <v>80</v>
      </c>
      <c r="X22" s="43">
        <f t="shared" si="15"/>
        <v>80</v>
      </c>
      <c r="Y22" s="43">
        <f t="shared" si="15"/>
        <v>80</v>
      </c>
      <c r="Z22" s="43">
        <f t="shared" si="15"/>
        <v>80</v>
      </c>
      <c r="AA22" s="43">
        <f t="shared" si="15"/>
        <v>80</v>
      </c>
      <c r="AC22" s="76">
        <f t="shared" si="12"/>
        <v>80</v>
      </c>
      <c r="AD22" s="42">
        <f t="shared" si="13"/>
        <v>80</v>
      </c>
      <c r="AE22" s="43">
        <f t="shared" si="14"/>
        <v>80</v>
      </c>
      <c r="AF22" s="46"/>
      <c r="AH22" s="54"/>
    </row>
    <row r="23" spans="1:34" x14ac:dyDescent="0.2">
      <c r="A23" s="33"/>
      <c r="B23" s="33"/>
      <c r="C23" s="45" t="s">
        <v>2</v>
      </c>
      <c r="D23" s="43">
        <f t="shared" si="15"/>
        <v>80</v>
      </c>
      <c r="E23" s="43">
        <f t="shared" si="15"/>
        <v>80</v>
      </c>
      <c r="F23" s="43">
        <f t="shared" si="15"/>
        <v>80</v>
      </c>
      <c r="G23" s="43">
        <f t="shared" si="15"/>
        <v>80</v>
      </c>
      <c r="H23" s="43">
        <f t="shared" si="15"/>
        <v>80</v>
      </c>
      <c r="I23" s="43">
        <f t="shared" si="15"/>
        <v>80</v>
      </c>
      <c r="J23" s="43">
        <f t="shared" si="15"/>
        <v>80</v>
      </c>
      <c r="K23" s="43">
        <f t="shared" si="15"/>
        <v>80</v>
      </c>
      <c r="L23" s="43">
        <f t="shared" si="15"/>
        <v>80</v>
      </c>
      <c r="M23" s="43">
        <f t="shared" si="15"/>
        <v>80</v>
      </c>
      <c r="N23" s="43">
        <f t="shared" si="15"/>
        <v>80</v>
      </c>
      <c r="O23" s="43">
        <f t="shared" si="15"/>
        <v>80</v>
      </c>
      <c r="P23" s="43">
        <f t="shared" si="15"/>
        <v>80</v>
      </c>
      <c r="Q23" s="43">
        <f t="shared" si="15"/>
        <v>80</v>
      </c>
      <c r="R23" s="43">
        <f t="shared" si="15"/>
        <v>80</v>
      </c>
      <c r="S23" s="43">
        <f t="shared" si="15"/>
        <v>80</v>
      </c>
      <c r="T23" s="43">
        <f t="shared" si="15"/>
        <v>80</v>
      </c>
      <c r="U23" s="43">
        <f t="shared" si="15"/>
        <v>80</v>
      </c>
      <c r="V23" s="43">
        <f t="shared" si="15"/>
        <v>80</v>
      </c>
      <c r="W23" s="43">
        <f t="shared" si="15"/>
        <v>80</v>
      </c>
      <c r="X23" s="43">
        <f t="shared" si="15"/>
        <v>80</v>
      </c>
      <c r="Y23" s="43">
        <f t="shared" si="15"/>
        <v>80</v>
      </c>
      <c r="Z23" s="43">
        <f t="shared" si="15"/>
        <v>80</v>
      </c>
      <c r="AA23" s="43">
        <f t="shared" si="15"/>
        <v>80</v>
      </c>
      <c r="AC23" s="76">
        <f t="shared" si="12"/>
        <v>80</v>
      </c>
      <c r="AD23" s="42">
        <f t="shared" si="13"/>
        <v>80</v>
      </c>
      <c r="AE23" s="43">
        <f t="shared" si="14"/>
        <v>80</v>
      </c>
      <c r="AF23" s="46"/>
      <c r="AH23" s="54"/>
    </row>
    <row r="24" spans="1:34" x14ac:dyDescent="0.2">
      <c r="A24" s="68" t="s">
        <v>27</v>
      </c>
      <c r="B24" s="68" t="s">
        <v>36</v>
      </c>
      <c r="C24" s="78" t="s">
        <v>0</v>
      </c>
      <c r="D24" s="71">
        <f t="shared" si="15"/>
        <v>60</v>
      </c>
      <c r="E24" s="71">
        <f t="shared" si="15"/>
        <v>60</v>
      </c>
      <c r="F24" s="71">
        <f t="shared" si="15"/>
        <v>60</v>
      </c>
      <c r="G24" s="71">
        <f t="shared" si="15"/>
        <v>60</v>
      </c>
      <c r="H24" s="71">
        <f t="shared" si="15"/>
        <v>60</v>
      </c>
      <c r="I24" s="71">
        <f t="shared" si="15"/>
        <v>60</v>
      </c>
      <c r="J24" s="71">
        <f t="shared" si="15"/>
        <v>60</v>
      </c>
      <c r="K24" s="71">
        <f t="shared" si="15"/>
        <v>70</v>
      </c>
      <c r="L24" s="71">
        <f t="shared" si="15"/>
        <v>70</v>
      </c>
      <c r="M24" s="71">
        <f t="shared" si="15"/>
        <v>70</v>
      </c>
      <c r="N24" s="71">
        <f t="shared" si="15"/>
        <v>70</v>
      </c>
      <c r="O24" s="71">
        <f t="shared" si="15"/>
        <v>70</v>
      </c>
      <c r="P24" s="71">
        <f t="shared" si="15"/>
        <v>70</v>
      </c>
      <c r="Q24" s="71">
        <f t="shared" si="15"/>
        <v>70</v>
      </c>
      <c r="R24" s="71">
        <f t="shared" si="15"/>
        <v>70</v>
      </c>
      <c r="S24" s="71">
        <f t="shared" si="15"/>
        <v>70</v>
      </c>
      <c r="T24" s="71">
        <f t="shared" si="15"/>
        <v>70</v>
      </c>
      <c r="U24" s="71">
        <f t="shared" si="15"/>
        <v>70</v>
      </c>
      <c r="V24" s="71">
        <f t="shared" si="15"/>
        <v>70</v>
      </c>
      <c r="W24" s="71">
        <f t="shared" si="15"/>
        <v>70</v>
      </c>
      <c r="X24" s="71">
        <f t="shared" si="15"/>
        <v>70</v>
      </c>
      <c r="Y24" s="71">
        <f t="shared" si="15"/>
        <v>60</v>
      </c>
      <c r="Z24" s="71">
        <f t="shared" si="15"/>
        <v>60</v>
      </c>
      <c r="AA24" s="71">
        <f t="shared" si="15"/>
        <v>60</v>
      </c>
      <c r="AC24" s="115">
        <f t="shared" si="12"/>
        <v>70</v>
      </c>
      <c r="AD24" s="72">
        <f t="shared" si="13"/>
        <v>60</v>
      </c>
      <c r="AE24" s="72">
        <f t="shared" si="14"/>
        <v>65.833333333333329</v>
      </c>
      <c r="AF24" s="114"/>
      <c r="AH24" s="119" t="s">
        <v>159</v>
      </c>
    </row>
    <row r="25" spans="1:34" x14ac:dyDescent="0.2">
      <c r="A25" s="68"/>
      <c r="B25" s="68"/>
      <c r="C25" s="78" t="s">
        <v>1</v>
      </c>
      <c r="D25" s="71">
        <f t="shared" si="15"/>
        <v>60</v>
      </c>
      <c r="E25" s="71">
        <f t="shared" si="15"/>
        <v>60</v>
      </c>
      <c r="F25" s="71">
        <f t="shared" si="15"/>
        <v>60</v>
      </c>
      <c r="G25" s="71">
        <f t="shared" si="15"/>
        <v>60</v>
      </c>
      <c r="H25" s="71">
        <f t="shared" si="15"/>
        <v>60</v>
      </c>
      <c r="I25" s="71">
        <f t="shared" si="15"/>
        <v>60</v>
      </c>
      <c r="J25" s="71">
        <f t="shared" si="15"/>
        <v>60</v>
      </c>
      <c r="K25" s="71">
        <f t="shared" si="15"/>
        <v>60</v>
      </c>
      <c r="L25" s="71">
        <f t="shared" si="15"/>
        <v>60</v>
      </c>
      <c r="M25" s="71">
        <f t="shared" si="15"/>
        <v>60</v>
      </c>
      <c r="N25" s="71">
        <f t="shared" si="15"/>
        <v>60</v>
      </c>
      <c r="O25" s="71">
        <f t="shared" si="15"/>
        <v>60</v>
      </c>
      <c r="P25" s="71">
        <f t="shared" si="15"/>
        <v>60</v>
      </c>
      <c r="Q25" s="71">
        <f t="shared" si="15"/>
        <v>60</v>
      </c>
      <c r="R25" s="71">
        <f t="shared" si="15"/>
        <v>60</v>
      </c>
      <c r="S25" s="71">
        <f t="shared" si="15"/>
        <v>60</v>
      </c>
      <c r="T25" s="71">
        <f t="shared" si="15"/>
        <v>60</v>
      </c>
      <c r="U25" s="71">
        <f t="shared" si="15"/>
        <v>60</v>
      </c>
      <c r="V25" s="71">
        <f t="shared" si="15"/>
        <v>60</v>
      </c>
      <c r="W25" s="71">
        <f t="shared" si="15"/>
        <v>60</v>
      </c>
      <c r="X25" s="71">
        <f t="shared" si="15"/>
        <v>60</v>
      </c>
      <c r="Y25" s="71">
        <f t="shared" si="15"/>
        <v>60</v>
      </c>
      <c r="Z25" s="71">
        <f t="shared" si="15"/>
        <v>60</v>
      </c>
      <c r="AA25" s="71">
        <f t="shared" si="15"/>
        <v>60</v>
      </c>
      <c r="AC25" s="115">
        <f t="shared" si="12"/>
        <v>60</v>
      </c>
      <c r="AD25" s="72">
        <f t="shared" si="13"/>
        <v>60</v>
      </c>
      <c r="AE25" s="72">
        <f t="shared" si="14"/>
        <v>60</v>
      </c>
      <c r="AF25" s="114"/>
      <c r="AH25" s="119"/>
    </row>
    <row r="26" spans="1:34" x14ac:dyDescent="0.2">
      <c r="A26" s="68"/>
      <c r="B26" s="68"/>
      <c r="C26" s="78" t="s">
        <v>2</v>
      </c>
      <c r="D26" s="72">
        <f t="shared" si="15"/>
        <v>60</v>
      </c>
      <c r="E26" s="72">
        <f t="shared" si="15"/>
        <v>60</v>
      </c>
      <c r="F26" s="72">
        <f t="shared" si="15"/>
        <v>60</v>
      </c>
      <c r="G26" s="72">
        <f t="shared" si="15"/>
        <v>60</v>
      </c>
      <c r="H26" s="72">
        <f t="shared" si="15"/>
        <v>60</v>
      </c>
      <c r="I26" s="72">
        <f t="shared" si="15"/>
        <v>60</v>
      </c>
      <c r="J26" s="72">
        <f t="shared" si="15"/>
        <v>60</v>
      </c>
      <c r="K26" s="72">
        <f t="shared" si="15"/>
        <v>60</v>
      </c>
      <c r="L26" s="72">
        <f t="shared" si="15"/>
        <v>60</v>
      </c>
      <c r="M26" s="72">
        <f t="shared" si="15"/>
        <v>60</v>
      </c>
      <c r="N26" s="72">
        <f t="shared" si="15"/>
        <v>60</v>
      </c>
      <c r="O26" s="72">
        <f t="shared" si="15"/>
        <v>60</v>
      </c>
      <c r="P26" s="72">
        <f t="shared" si="15"/>
        <v>60</v>
      </c>
      <c r="Q26" s="72">
        <f t="shared" si="15"/>
        <v>60</v>
      </c>
      <c r="R26" s="72">
        <f t="shared" si="15"/>
        <v>60</v>
      </c>
      <c r="S26" s="72">
        <f t="shared" si="15"/>
        <v>60</v>
      </c>
      <c r="T26" s="72">
        <f t="shared" si="15"/>
        <v>60</v>
      </c>
      <c r="U26" s="72">
        <f t="shared" si="15"/>
        <v>60</v>
      </c>
      <c r="V26" s="72">
        <f t="shared" si="15"/>
        <v>60</v>
      </c>
      <c r="W26" s="72">
        <f t="shared" si="15"/>
        <v>60</v>
      </c>
      <c r="X26" s="72">
        <f t="shared" si="15"/>
        <v>60</v>
      </c>
      <c r="Y26" s="72">
        <f t="shared" si="15"/>
        <v>60</v>
      </c>
      <c r="Z26" s="72">
        <f t="shared" si="15"/>
        <v>60</v>
      </c>
      <c r="AA26" s="72">
        <f t="shared" si="15"/>
        <v>60</v>
      </c>
      <c r="AC26" s="115">
        <f t="shared" si="12"/>
        <v>60</v>
      </c>
      <c r="AD26" s="72">
        <f t="shared" si="13"/>
        <v>60</v>
      </c>
      <c r="AE26" s="72">
        <f t="shared" si="14"/>
        <v>60</v>
      </c>
      <c r="AF26" s="114"/>
      <c r="AH26" s="119"/>
    </row>
    <row r="27" spans="1:34" x14ac:dyDescent="0.2">
      <c r="A27" s="33" t="s">
        <v>33</v>
      </c>
      <c r="B27" s="33" t="s">
        <v>29</v>
      </c>
      <c r="C27" s="45" t="s">
        <v>0</v>
      </c>
      <c r="D27" s="38">
        <f>D71</f>
        <v>0.05</v>
      </c>
      <c r="E27" s="38">
        <f t="shared" ref="E27:AA27" si="16">E71</f>
        <v>0.05</v>
      </c>
      <c r="F27" s="38">
        <f t="shared" si="16"/>
        <v>0.05</v>
      </c>
      <c r="G27" s="38">
        <f t="shared" si="16"/>
        <v>0.05</v>
      </c>
      <c r="H27" s="38">
        <f t="shared" si="16"/>
        <v>0.05</v>
      </c>
      <c r="I27" s="38">
        <f t="shared" si="16"/>
        <v>0.05</v>
      </c>
      <c r="J27" s="38">
        <f t="shared" si="16"/>
        <v>0.05</v>
      </c>
      <c r="K27" s="38">
        <f t="shared" si="16"/>
        <v>0.1</v>
      </c>
      <c r="L27" s="38">
        <f t="shared" si="16"/>
        <v>0.34</v>
      </c>
      <c r="M27" s="38">
        <f t="shared" si="16"/>
        <v>0.6</v>
      </c>
      <c r="N27" s="38">
        <f t="shared" si="16"/>
        <v>0.63</v>
      </c>
      <c r="O27" s="38">
        <f t="shared" si="16"/>
        <v>0.72</v>
      </c>
      <c r="P27" s="38">
        <f t="shared" si="16"/>
        <v>0.79</v>
      </c>
      <c r="Q27" s="38">
        <f t="shared" si="16"/>
        <v>0.83</v>
      </c>
      <c r="R27" s="38">
        <f t="shared" si="16"/>
        <v>0.61</v>
      </c>
      <c r="S27" s="38">
        <f t="shared" si="16"/>
        <v>0.65</v>
      </c>
      <c r="T27" s="38">
        <f t="shared" si="16"/>
        <v>0.1</v>
      </c>
      <c r="U27" s="38">
        <f t="shared" si="16"/>
        <v>0.1</v>
      </c>
      <c r="V27" s="38">
        <f t="shared" si="16"/>
        <v>0.19</v>
      </c>
      <c r="W27" s="38">
        <f t="shared" si="16"/>
        <v>0.25</v>
      </c>
      <c r="X27" s="38">
        <f t="shared" si="16"/>
        <v>0.22</v>
      </c>
      <c r="Y27" s="38">
        <f t="shared" si="16"/>
        <v>0.22</v>
      </c>
      <c r="Z27" s="38">
        <f t="shared" si="16"/>
        <v>0.12</v>
      </c>
      <c r="AA27" s="38">
        <f t="shared" si="16"/>
        <v>0.09</v>
      </c>
      <c r="AC27" s="75">
        <f t="shared" ref="AC27:AC29" si="17">MAX(D27:AA27)</f>
        <v>0.83</v>
      </c>
      <c r="AD27" s="46">
        <f t="shared" ref="AD27:AD29" si="18">MIN(D27:AA27)</f>
        <v>0.05</v>
      </c>
      <c r="AE27" s="46">
        <f t="shared" ref="AE27:AE29" si="19">SUM(D27:AA27)</f>
        <v>6.91</v>
      </c>
      <c r="AF27" s="39">
        <f>SUMPRODUCT(AE27:AE29,Notes!$C$49:$C$51)</f>
        <v>1828.09</v>
      </c>
      <c r="AH27" s="120" t="s">
        <v>165</v>
      </c>
    </row>
    <row r="28" spans="1:34" x14ac:dyDescent="0.2">
      <c r="A28" s="33"/>
      <c r="B28" s="33"/>
      <c r="C28" s="45" t="s">
        <v>1</v>
      </c>
      <c r="D28" s="38">
        <f t="shared" ref="D28:AA32" si="20">D72</f>
        <v>0.03</v>
      </c>
      <c r="E28" s="38">
        <f t="shared" si="20"/>
        <v>0.03</v>
      </c>
      <c r="F28" s="38">
        <f t="shared" si="20"/>
        <v>0.03</v>
      </c>
      <c r="G28" s="38">
        <f t="shared" si="20"/>
        <v>0.03</v>
      </c>
      <c r="H28" s="38">
        <f t="shared" si="20"/>
        <v>0.03</v>
      </c>
      <c r="I28" s="38">
        <f t="shared" si="20"/>
        <v>0.03</v>
      </c>
      <c r="J28" s="38">
        <f t="shared" si="20"/>
        <v>0.03</v>
      </c>
      <c r="K28" s="38">
        <f t="shared" si="20"/>
        <v>0.03</v>
      </c>
      <c r="L28" s="38">
        <f t="shared" si="20"/>
        <v>0.03</v>
      </c>
      <c r="M28" s="38">
        <f t="shared" si="20"/>
        <v>0.05</v>
      </c>
      <c r="N28" s="38">
        <f t="shared" si="20"/>
        <v>0.05</v>
      </c>
      <c r="O28" s="38">
        <f t="shared" si="20"/>
        <v>0.05</v>
      </c>
      <c r="P28" s="38">
        <f t="shared" si="20"/>
        <v>0.05</v>
      </c>
      <c r="Q28" s="38">
        <f t="shared" si="20"/>
        <v>0.03</v>
      </c>
      <c r="R28" s="38">
        <f t="shared" si="20"/>
        <v>0.03</v>
      </c>
      <c r="S28" s="38">
        <f t="shared" si="20"/>
        <v>0.03</v>
      </c>
      <c r="T28" s="38">
        <f t="shared" si="20"/>
        <v>0.03</v>
      </c>
      <c r="U28" s="38">
        <f t="shared" si="20"/>
        <v>0.03</v>
      </c>
      <c r="V28" s="38">
        <f t="shared" si="20"/>
        <v>0.03</v>
      </c>
      <c r="W28" s="38">
        <f t="shared" si="20"/>
        <v>0.03</v>
      </c>
      <c r="X28" s="38">
        <f t="shared" si="20"/>
        <v>0.03</v>
      </c>
      <c r="Y28" s="38">
        <f t="shared" si="20"/>
        <v>0.03</v>
      </c>
      <c r="Z28" s="38">
        <f t="shared" si="20"/>
        <v>0.03</v>
      </c>
      <c r="AA28" s="38">
        <f t="shared" si="20"/>
        <v>0.03</v>
      </c>
      <c r="AC28" s="75">
        <f t="shared" si="17"/>
        <v>0.05</v>
      </c>
      <c r="AD28" s="46">
        <f t="shared" si="18"/>
        <v>0.03</v>
      </c>
      <c r="AE28" s="46">
        <f t="shared" si="19"/>
        <v>0.80000000000000027</v>
      </c>
      <c r="AF28" s="46"/>
      <c r="AH28" s="54"/>
    </row>
    <row r="29" spans="1:34" x14ac:dyDescent="0.2">
      <c r="A29" s="33"/>
      <c r="B29" s="33"/>
      <c r="C29" s="45" t="s">
        <v>2</v>
      </c>
      <c r="D29" s="38">
        <f t="shared" si="20"/>
        <v>0.03</v>
      </c>
      <c r="E29" s="38">
        <f t="shared" si="20"/>
        <v>0.03</v>
      </c>
      <c r="F29" s="38">
        <f t="shared" si="20"/>
        <v>0.03</v>
      </c>
      <c r="G29" s="38">
        <f t="shared" si="20"/>
        <v>0.03</v>
      </c>
      <c r="H29" s="38">
        <f t="shared" si="20"/>
        <v>0.03</v>
      </c>
      <c r="I29" s="38">
        <f t="shared" si="20"/>
        <v>0.03</v>
      </c>
      <c r="J29" s="38">
        <f t="shared" si="20"/>
        <v>0.03</v>
      </c>
      <c r="K29" s="38">
        <f t="shared" si="20"/>
        <v>0.03</v>
      </c>
      <c r="L29" s="38">
        <f t="shared" si="20"/>
        <v>0.05</v>
      </c>
      <c r="M29" s="38">
        <f t="shared" si="20"/>
        <v>0.05</v>
      </c>
      <c r="N29" s="38">
        <f t="shared" si="20"/>
        <v>0.05</v>
      </c>
      <c r="O29" s="38">
        <f t="shared" si="20"/>
        <v>0.05</v>
      </c>
      <c r="P29" s="38">
        <f t="shared" si="20"/>
        <v>0.05</v>
      </c>
      <c r="Q29" s="38">
        <f t="shared" si="20"/>
        <v>0.05</v>
      </c>
      <c r="R29" s="38">
        <f t="shared" si="20"/>
        <v>0.03</v>
      </c>
      <c r="S29" s="38">
        <f t="shared" si="20"/>
        <v>0.03</v>
      </c>
      <c r="T29" s="38">
        <f t="shared" si="20"/>
        <v>0.03</v>
      </c>
      <c r="U29" s="38">
        <f t="shared" si="20"/>
        <v>0.03</v>
      </c>
      <c r="V29" s="38">
        <f t="shared" si="20"/>
        <v>0.03</v>
      </c>
      <c r="W29" s="38">
        <f t="shared" si="20"/>
        <v>0.03</v>
      </c>
      <c r="X29" s="38">
        <f t="shared" si="20"/>
        <v>0.03</v>
      </c>
      <c r="Y29" s="38">
        <f t="shared" si="20"/>
        <v>0.03</v>
      </c>
      <c r="Z29" s="38">
        <f t="shared" si="20"/>
        <v>0.03</v>
      </c>
      <c r="AA29" s="38">
        <f t="shared" si="20"/>
        <v>0.03</v>
      </c>
      <c r="AC29" s="75">
        <f t="shared" si="17"/>
        <v>0.05</v>
      </c>
      <c r="AD29" s="46">
        <f t="shared" si="18"/>
        <v>0.03</v>
      </c>
      <c r="AE29" s="46">
        <f t="shared" si="19"/>
        <v>0.84000000000000019</v>
      </c>
      <c r="AF29" s="46"/>
      <c r="AH29" s="54"/>
    </row>
    <row r="30" spans="1:34" x14ac:dyDescent="0.2">
      <c r="A30" s="68" t="s">
        <v>28</v>
      </c>
      <c r="B30" s="68" t="s">
        <v>36</v>
      </c>
      <c r="C30" s="78" t="s">
        <v>0</v>
      </c>
      <c r="D30" s="73">
        <f t="shared" si="20"/>
        <v>135</v>
      </c>
      <c r="E30" s="73">
        <f t="shared" si="20"/>
        <v>135</v>
      </c>
      <c r="F30" s="73">
        <f t="shared" si="20"/>
        <v>135</v>
      </c>
      <c r="G30" s="73">
        <f t="shared" si="20"/>
        <v>135</v>
      </c>
      <c r="H30" s="73">
        <f t="shared" si="20"/>
        <v>135</v>
      </c>
      <c r="I30" s="73">
        <f t="shared" si="20"/>
        <v>135</v>
      </c>
      <c r="J30" s="73">
        <f t="shared" si="20"/>
        <v>135</v>
      </c>
      <c r="K30" s="73">
        <f t="shared" si="20"/>
        <v>135</v>
      </c>
      <c r="L30" s="73">
        <f t="shared" si="20"/>
        <v>135</v>
      </c>
      <c r="M30" s="73">
        <f t="shared" si="20"/>
        <v>135</v>
      </c>
      <c r="N30" s="73">
        <f t="shared" si="20"/>
        <v>135</v>
      </c>
      <c r="O30" s="73">
        <f t="shared" si="20"/>
        <v>135</v>
      </c>
      <c r="P30" s="73">
        <f t="shared" si="20"/>
        <v>135</v>
      </c>
      <c r="Q30" s="73">
        <f t="shared" si="20"/>
        <v>135</v>
      </c>
      <c r="R30" s="73">
        <f t="shared" si="20"/>
        <v>135</v>
      </c>
      <c r="S30" s="73">
        <f t="shared" si="20"/>
        <v>135</v>
      </c>
      <c r="T30" s="73">
        <f t="shared" si="20"/>
        <v>135</v>
      </c>
      <c r="U30" s="73">
        <f t="shared" si="20"/>
        <v>135</v>
      </c>
      <c r="V30" s="73">
        <f t="shared" si="20"/>
        <v>135</v>
      </c>
      <c r="W30" s="73">
        <f t="shared" si="20"/>
        <v>135</v>
      </c>
      <c r="X30" s="73">
        <f t="shared" si="20"/>
        <v>135</v>
      </c>
      <c r="Y30" s="73">
        <f t="shared" si="20"/>
        <v>135</v>
      </c>
      <c r="Z30" s="73">
        <f t="shared" si="20"/>
        <v>135</v>
      </c>
      <c r="AA30" s="73">
        <f t="shared" si="20"/>
        <v>135</v>
      </c>
      <c r="AC30" s="115">
        <f>MAX(D30:AA30)</f>
        <v>135</v>
      </c>
      <c r="AD30" s="72">
        <f>MIN(D30:AA30)</f>
        <v>135</v>
      </c>
      <c r="AE30" s="72">
        <f>AVERAGE(D30:AA30)</f>
        <v>135</v>
      </c>
      <c r="AF30" s="114"/>
      <c r="AH30" s="119" t="s">
        <v>166</v>
      </c>
    </row>
    <row r="31" spans="1:34" x14ac:dyDescent="0.2">
      <c r="A31" s="68"/>
      <c r="B31" s="68"/>
      <c r="C31" s="78" t="s">
        <v>1</v>
      </c>
      <c r="D31" s="73">
        <f t="shared" si="20"/>
        <v>135</v>
      </c>
      <c r="E31" s="73">
        <f t="shared" si="20"/>
        <v>135</v>
      </c>
      <c r="F31" s="73">
        <f t="shared" si="20"/>
        <v>135</v>
      </c>
      <c r="G31" s="73">
        <f t="shared" si="20"/>
        <v>135</v>
      </c>
      <c r="H31" s="73">
        <f t="shared" si="20"/>
        <v>135</v>
      </c>
      <c r="I31" s="73">
        <f t="shared" si="20"/>
        <v>135</v>
      </c>
      <c r="J31" s="73">
        <f t="shared" si="20"/>
        <v>135</v>
      </c>
      <c r="K31" s="73">
        <f t="shared" si="20"/>
        <v>135</v>
      </c>
      <c r="L31" s="73">
        <f t="shared" si="20"/>
        <v>135</v>
      </c>
      <c r="M31" s="73">
        <f t="shared" si="20"/>
        <v>135</v>
      </c>
      <c r="N31" s="73">
        <f t="shared" si="20"/>
        <v>135</v>
      </c>
      <c r="O31" s="73">
        <f t="shared" si="20"/>
        <v>135</v>
      </c>
      <c r="P31" s="73">
        <f t="shared" si="20"/>
        <v>135</v>
      </c>
      <c r="Q31" s="73">
        <f t="shared" si="20"/>
        <v>135</v>
      </c>
      <c r="R31" s="73">
        <f t="shared" si="20"/>
        <v>135</v>
      </c>
      <c r="S31" s="73">
        <f t="shared" si="20"/>
        <v>135</v>
      </c>
      <c r="T31" s="73">
        <f t="shared" si="20"/>
        <v>135</v>
      </c>
      <c r="U31" s="73">
        <f t="shared" si="20"/>
        <v>135</v>
      </c>
      <c r="V31" s="73">
        <f t="shared" si="20"/>
        <v>135</v>
      </c>
      <c r="W31" s="73">
        <f t="shared" si="20"/>
        <v>135</v>
      </c>
      <c r="X31" s="73">
        <f t="shared" si="20"/>
        <v>135</v>
      </c>
      <c r="Y31" s="73">
        <f t="shared" si="20"/>
        <v>135</v>
      </c>
      <c r="Z31" s="73">
        <f t="shared" si="20"/>
        <v>135</v>
      </c>
      <c r="AA31" s="73">
        <f t="shared" si="20"/>
        <v>135</v>
      </c>
      <c r="AC31" s="115">
        <f>MAX(D31:AA31)</f>
        <v>135</v>
      </c>
      <c r="AD31" s="72">
        <f>MIN(D31:AA31)</f>
        <v>135</v>
      </c>
      <c r="AE31" s="72">
        <f>AVERAGE(D31:AA31)</f>
        <v>135</v>
      </c>
      <c r="AF31" s="114"/>
      <c r="AH31" s="119"/>
    </row>
    <row r="32" spans="1:34" x14ac:dyDescent="0.2">
      <c r="A32" s="68"/>
      <c r="B32" s="68"/>
      <c r="C32" s="78" t="s">
        <v>2</v>
      </c>
      <c r="D32" s="73">
        <f t="shared" si="20"/>
        <v>135</v>
      </c>
      <c r="E32" s="73">
        <f t="shared" si="20"/>
        <v>135</v>
      </c>
      <c r="F32" s="73">
        <f t="shared" si="20"/>
        <v>135</v>
      </c>
      <c r="G32" s="73">
        <f t="shared" si="20"/>
        <v>135</v>
      </c>
      <c r="H32" s="73">
        <f t="shared" si="20"/>
        <v>135</v>
      </c>
      <c r="I32" s="73">
        <f t="shared" si="20"/>
        <v>135</v>
      </c>
      <c r="J32" s="73">
        <f t="shared" si="20"/>
        <v>135</v>
      </c>
      <c r="K32" s="73">
        <f t="shared" si="20"/>
        <v>135</v>
      </c>
      <c r="L32" s="73">
        <f t="shared" si="20"/>
        <v>135</v>
      </c>
      <c r="M32" s="73">
        <f t="shared" si="20"/>
        <v>135</v>
      </c>
      <c r="N32" s="73">
        <f t="shared" si="20"/>
        <v>135</v>
      </c>
      <c r="O32" s="73">
        <f t="shared" si="20"/>
        <v>135</v>
      </c>
      <c r="P32" s="73">
        <f t="shared" si="20"/>
        <v>135</v>
      </c>
      <c r="Q32" s="73">
        <f t="shared" si="20"/>
        <v>135</v>
      </c>
      <c r="R32" s="73">
        <f t="shared" si="20"/>
        <v>135</v>
      </c>
      <c r="S32" s="73">
        <f t="shared" si="20"/>
        <v>135</v>
      </c>
      <c r="T32" s="73">
        <f t="shared" si="20"/>
        <v>135</v>
      </c>
      <c r="U32" s="73">
        <f t="shared" si="20"/>
        <v>135</v>
      </c>
      <c r="V32" s="73">
        <f t="shared" si="20"/>
        <v>135</v>
      </c>
      <c r="W32" s="73">
        <f t="shared" si="20"/>
        <v>135</v>
      </c>
      <c r="X32" s="73">
        <f t="shared" si="20"/>
        <v>135</v>
      </c>
      <c r="Y32" s="73">
        <f t="shared" si="20"/>
        <v>135</v>
      </c>
      <c r="Z32" s="73">
        <f t="shared" si="20"/>
        <v>135</v>
      </c>
      <c r="AA32" s="73">
        <f t="shared" si="20"/>
        <v>135</v>
      </c>
      <c r="AC32" s="115">
        <f>MAX(D32:AA32)</f>
        <v>135</v>
      </c>
      <c r="AD32" s="72">
        <f>MIN(D32:AA32)</f>
        <v>135</v>
      </c>
      <c r="AE32" s="72">
        <f>AVERAGE(D32:AA32)</f>
        <v>135</v>
      </c>
      <c r="AF32" s="114"/>
      <c r="AH32" s="119"/>
    </row>
    <row r="33" spans="1:36" x14ac:dyDescent="0.2">
      <c r="A33" s="33" t="s">
        <v>40</v>
      </c>
      <c r="B33" s="33" t="s">
        <v>29</v>
      </c>
      <c r="C33" s="45" t="s">
        <v>0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8">
        <v>1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1</v>
      </c>
      <c r="AA33" s="38">
        <v>1</v>
      </c>
      <c r="AC33" s="75">
        <f t="shared" ref="AC33:AC38" si="21">MAX(D33:AA33)</f>
        <v>1</v>
      </c>
      <c r="AD33" s="46">
        <f t="shared" ref="AD33:AD38" si="22">MIN(D33:AA33)</f>
        <v>1</v>
      </c>
      <c r="AE33" s="46">
        <f t="shared" ref="AE33:AE38" si="23">SUM(D33:AA33)</f>
        <v>24</v>
      </c>
      <c r="AF33" s="39">
        <f>SUMPRODUCT(AE33:AE35,Notes!$C$49:$C$51)</f>
        <v>8760</v>
      </c>
      <c r="AH33" s="120" t="s">
        <v>167</v>
      </c>
    </row>
    <row r="34" spans="1:36" x14ac:dyDescent="0.2">
      <c r="A34" s="33"/>
      <c r="B34" s="33"/>
      <c r="C34" s="45" t="s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1</v>
      </c>
      <c r="Z34" s="38">
        <v>1</v>
      </c>
      <c r="AA34" s="38">
        <v>1</v>
      </c>
      <c r="AC34" s="75">
        <f t="shared" si="21"/>
        <v>1</v>
      </c>
      <c r="AD34" s="46">
        <f t="shared" si="22"/>
        <v>1</v>
      </c>
      <c r="AE34" s="46">
        <f t="shared" si="23"/>
        <v>24</v>
      </c>
      <c r="AF34" s="46"/>
      <c r="AH34" s="54" t="s">
        <v>168</v>
      </c>
    </row>
    <row r="35" spans="1:36" x14ac:dyDescent="0.2">
      <c r="A35" s="33"/>
      <c r="B35" s="33"/>
      <c r="C35" s="45" t="s">
        <v>2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1</v>
      </c>
      <c r="Y35" s="38">
        <v>1</v>
      </c>
      <c r="Z35" s="38">
        <v>1</v>
      </c>
      <c r="AA35" s="38">
        <v>1</v>
      </c>
      <c r="AC35" s="75">
        <f t="shared" si="21"/>
        <v>1</v>
      </c>
      <c r="AD35" s="46">
        <f t="shared" si="22"/>
        <v>1</v>
      </c>
      <c r="AE35" s="46">
        <f t="shared" si="23"/>
        <v>24</v>
      </c>
      <c r="AF35" s="46"/>
      <c r="AH35" s="54"/>
    </row>
    <row r="36" spans="1:36" x14ac:dyDescent="0.2">
      <c r="A36" s="68" t="s">
        <v>39</v>
      </c>
      <c r="B36" s="68" t="s">
        <v>29</v>
      </c>
      <c r="C36" s="78" t="s">
        <v>0</v>
      </c>
      <c r="D36" s="70">
        <v>1</v>
      </c>
      <c r="E36" s="70">
        <v>1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0">
        <v>1</v>
      </c>
      <c r="Q36" s="70">
        <v>1</v>
      </c>
      <c r="R36" s="70">
        <v>1</v>
      </c>
      <c r="S36" s="70">
        <v>1</v>
      </c>
      <c r="T36" s="70">
        <v>1</v>
      </c>
      <c r="U36" s="70">
        <v>1</v>
      </c>
      <c r="V36" s="70">
        <v>1</v>
      </c>
      <c r="W36" s="70">
        <v>1</v>
      </c>
      <c r="X36" s="70">
        <v>1</v>
      </c>
      <c r="Y36" s="70">
        <v>1</v>
      </c>
      <c r="Z36" s="70">
        <v>1</v>
      </c>
      <c r="AA36" s="70">
        <v>1</v>
      </c>
      <c r="AC36" s="113">
        <f t="shared" si="21"/>
        <v>1</v>
      </c>
      <c r="AD36" s="114">
        <f t="shared" si="22"/>
        <v>1</v>
      </c>
      <c r="AE36" s="114">
        <f t="shared" si="23"/>
        <v>24</v>
      </c>
      <c r="AF36" s="71">
        <f>SUMPRODUCT(AE36:AE38,Notes!$C$49:$C$51)</f>
        <v>8760</v>
      </c>
      <c r="AH36" s="118" t="s">
        <v>167</v>
      </c>
    </row>
    <row r="37" spans="1:36" x14ac:dyDescent="0.2">
      <c r="A37" s="68"/>
      <c r="B37" s="68"/>
      <c r="C37" s="78" t="s">
        <v>1</v>
      </c>
      <c r="D37" s="70">
        <v>1</v>
      </c>
      <c r="E37" s="70">
        <v>1</v>
      </c>
      <c r="F37" s="70">
        <v>1</v>
      </c>
      <c r="G37" s="70">
        <v>1</v>
      </c>
      <c r="H37" s="70">
        <v>1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>
        <v>1</v>
      </c>
      <c r="S37" s="70">
        <v>1</v>
      </c>
      <c r="T37" s="70">
        <v>1</v>
      </c>
      <c r="U37" s="70">
        <v>1</v>
      </c>
      <c r="V37" s="70">
        <v>1</v>
      </c>
      <c r="W37" s="70">
        <v>1</v>
      </c>
      <c r="X37" s="70">
        <v>1</v>
      </c>
      <c r="Y37" s="70">
        <v>1</v>
      </c>
      <c r="Z37" s="70">
        <v>1</v>
      </c>
      <c r="AA37" s="70">
        <v>1</v>
      </c>
      <c r="AC37" s="113">
        <f t="shared" si="21"/>
        <v>1</v>
      </c>
      <c r="AD37" s="114">
        <f t="shared" si="22"/>
        <v>1</v>
      </c>
      <c r="AE37" s="114">
        <f t="shared" si="23"/>
        <v>24</v>
      </c>
      <c r="AF37" s="114"/>
      <c r="AH37" s="119" t="s">
        <v>168</v>
      </c>
    </row>
    <row r="38" spans="1:36" x14ac:dyDescent="0.2">
      <c r="A38" s="68"/>
      <c r="B38" s="68"/>
      <c r="C38" s="78" t="s">
        <v>2</v>
      </c>
      <c r="D38" s="70">
        <v>1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1</v>
      </c>
      <c r="T38" s="70">
        <v>1</v>
      </c>
      <c r="U38" s="70">
        <v>1</v>
      </c>
      <c r="V38" s="70">
        <v>1</v>
      </c>
      <c r="W38" s="70">
        <v>1</v>
      </c>
      <c r="X38" s="70">
        <v>1</v>
      </c>
      <c r="Y38" s="70">
        <v>1</v>
      </c>
      <c r="Z38" s="70">
        <v>1</v>
      </c>
      <c r="AA38" s="70">
        <v>1</v>
      </c>
      <c r="AC38" s="113">
        <f t="shared" si="21"/>
        <v>1</v>
      </c>
      <c r="AD38" s="114">
        <f t="shared" si="22"/>
        <v>1</v>
      </c>
      <c r="AE38" s="114">
        <f t="shared" si="23"/>
        <v>24</v>
      </c>
      <c r="AF38" s="114"/>
      <c r="AH38" s="119"/>
    </row>
    <row r="39" spans="1:36" x14ac:dyDescent="0.2">
      <c r="A39" s="33" t="s">
        <v>34</v>
      </c>
      <c r="B39" s="33" t="s">
        <v>29</v>
      </c>
      <c r="C39" s="45" t="s">
        <v>0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8">
        <v>1</v>
      </c>
      <c r="Y39" s="38">
        <v>1</v>
      </c>
      <c r="Z39" s="38">
        <v>1</v>
      </c>
      <c r="AA39" s="38">
        <v>1</v>
      </c>
      <c r="AC39" s="75">
        <f>MAX(D39:AA39)</f>
        <v>1</v>
      </c>
      <c r="AD39" s="46">
        <f>MIN(D39:AA39)</f>
        <v>1</v>
      </c>
      <c r="AE39" s="46">
        <f>SUM(D39:AA39)</f>
        <v>24</v>
      </c>
      <c r="AF39" s="39">
        <f>SUMPRODUCT(AE39:AE41,Notes!$C$49:$C$51)</f>
        <v>8760</v>
      </c>
      <c r="AH39" s="120" t="s">
        <v>167</v>
      </c>
    </row>
    <row r="40" spans="1:36" x14ac:dyDescent="0.2">
      <c r="A40" s="33"/>
      <c r="B40" s="33"/>
      <c r="C40" s="45" t="s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>
        <v>1</v>
      </c>
      <c r="Y40" s="38">
        <v>1</v>
      </c>
      <c r="Z40" s="38">
        <v>1</v>
      </c>
      <c r="AA40" s="38">
        <v>1</v>
      </c>
      <c r="AC40" s="75">
        <f>MAX(D40:AA40)</f>
        <v>1</v>
      </c>
      <c r="AD40" s="46">
        <f>MIN(D40:AA40)</f>
        <v>1</v>
      </c>
      <c r="AE40" s="46">
        <f>SUM(D40:AA40)</f>
        <v>24</v>
      </c>
      <c r="AF40" s="46"/>
      <c r="AH40" s="54" t="s">
        <v>168</v>
      </c>
    </row>
    <row r="41" spans="1:36" x14ac:dyDescent="0.2">
      <c r="A41" s="33"/>
      <c r="B41" s="33"/>
      <c r="C41" s="45" t="s">
        <v>2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8">
        <v>1</v>
      </c>
      <c r="AA41" s="38">
        <v>1</v>
      </c>
      <c r="AC41" s="75">
        <f>MAX(D41:AA41)</f>
        <v>1</v>
      </c>
      <c r="AD41" s="46">
        <f>MIN(D41:AA41)</f>
        <v>1</v>
      </c>
      <c r="AE41" s="46">
        <f>SUM(D41:AA41)</f>
        <v>24</v>
      </c>
      <c r="AF41" s="46"/>
      <c r="AH41" s="54"/>
    </row>
    <row r="42" spans="1:36" x14ac:dyDescent="0.2">
      <c r="A42" s="68" t="s">
        <v>38</v>
      </c>
      <c r="B42" s="68" t="s">
        <v>29</v>
      </c>
      <c r="C42" s="78" t="s">
        <v>0</v>
      </c>
      <c r="D42" s="70">
        <v>1</v>
      </c>
      <c r="E42" s="70">
        <v>1</v>
      </c>
      <c r="F42" s="70">
        <v>1</v>
      </c>
      <c r="G42" s="70">
        <v>1</v>
      </c>
      <c r="H42" s="70">
        <v>1</v>
      </c>
      <c r="I42" s="70">
        <v>1</v>
      </c>
      <c r="J42" s="70">
        <v>1</v>
      </c>
      <c r="K42" s="70">
        <v>1</v>
      </c>
      <c r="L42" s="70">
        <v>1</v>
      </c>
      <c r="M42" s="70">
        <v>1</v>
      </c>
      <c r="N42" s="70">
        <v>1</v>
      </c>
      <c r="O42" s="70">
        <v>1</v>
      </c>
      <c r="P42" s="70">
        <v>1</v>
      </c>
      <c r="Q42" s="70">
        <v>1</v>
      </c>
      <c r="R42" s="70">
        <v>1</v>
      </c>
      <c r="S42" s="70">
        <v>1</v>
      </c>
      <c r="T42" s="70">
        <v>1</v>
      </c>
      <c r="U42" s="70">
        <v>1</v>
      </c>
      <c r="V42" s="70">
        <v>1</v>
      </c>
      <c r="W42" s="70">
        <v>1</v>
      </c>
      <c r="X42" s="70">
        <v>1</v>
      </c>
      <c r="Y42" s="70">
        <v>1</v>
      </c>
      <c r="Z42" s="70">
        <v>1</v>
      </c>
      <c r="AA42" s="70">
        <v>1</v>
      </c>
      <c r="AC42" s="113">
        <f t="shared" ref="AC42:AC44" si="24">MAX(D42:AA42)</f>
        <v>1</v>
      </c>
      <c r="AD42" s="114">
        <f t="shared" ref="AD42:AD44" si="25">MIN(D42:AA42)</f>
        <v>1</v>
      </c>
      <c r="AE42" s="114">
        <f t="shared" ref="AE42:AE44" si="26">SUM(D42:AA42)</f>
        <v>24</v>
      </c>
      <c r="AF42" s="71">
        <f>SUMPRODUCT(AE42:AE44,Notes!$C$49:$C$51)</f>
        <v>8760</v>
      </c>
      <c r="AH42" s="118" t="s">
        <v>167</v>
      </c>
    </row>
    <row r="43" spans="1:36" x14ac:dyDescent="0.2">
      <c r="A43" s="68"/>
      <c r="B43" s="68"/>
      <c r="C43" s="78" t="s">
        <v>1</v>
      </c>
      <c r="D43" s="70">
        <v>1</v>
      </c>
      <c r="E43" s="70">
        <v>1</v>
      </c>
      <c r="F43" s="70">
        <v>1</v>
      </c>
      <c r="G43" s="70">
        <v>1</v>
      </c>
      <c r="H43" s="70">
        <v>1</v>
      </c>
      <c r="I43" s="70">
        <v>1</v>
      </c>
      <c r="J43" s="70">
        <v>1</v>
      </c>
      <c r="K43" s="70">
        <v>1</v>
      </c>
      <c r="L43" s="70">
        <v>1</v>
      </c>
      <c r="M43" s="70">
        <v>1</v>
      </c>
      <c r="N43" s="70">
        <v>1</v>
      </c>
      <c r="O43" s="70">
        <v>1</v>
      </c>
      <c r="P43" s="70">
        <v>1</v>
      </c>
      <c r="Q43" s="70">
        <v>1</v>
      </c>
      <c r="R43" s="70">
        <v>1</v>
      </c>
      <c r="S43" s="70">
        <v>1</v>
      </c>
      <c r="T43" s="70">
        <v>1</v>
      </c>
      <c r="U43" s="70">
        <v>1</v>
      </c>
      <c r="V43" s="70">
        <v>1</v>
      </c>
      <c r="W43" s="70">
        <v>1</v>
      </c>
      <c r="X43" s="70">
        <v>1</v>
      </c>
      <c r="Y43" s="70">
        <v>1</v>
      </c>
      <c r="Z43" s="70">
        <v>1</v>
      </c>
      <c r="AA43" s="70">
        <v>1</v>
      </c>
      <c r="AC43" s="113">
        <f t="shared" si="24"/>
        <v>1</v>
      </c>
      <c r="AD43" s="114">
        <f t="shared" si="25"/>
        <v>1</v>
      </c>
      <c r="AE43" s="114">
        <f t="shared" si="26"/>
        <v>24</v>
      </c>
      <c r="AF43" s="114"/>
      <c r="AH43" s="119" t="s">
        <v>168</v>
      </c>
    </row>
    <row r="44" spans="1:36" x14ac:dyDescent="0.2">
      <c r="A44" s="102"/>
      <c r="B44" s="102"/>
      <c r="C44" s="105" t="s">
        <v>2</v>
      </c>
      <c r="D44" s="104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04">
        <v>1</v>
      </c>
      <c r="L44" s="104">
        <v>1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104">
        <v>1</v>
      </c>
      <c r="T44" s="104">
        <v>1</v>
      </c>
      <c r="U44" s="104">
        <v>1</v>
      </c>
      <c r="V44" s="104">
        <v>1</v>
      </c>
      <c r="W44" s="104">
        <v>1</v>
      </c>
      <c r="X44" s="104">
        <v>1</v>
      </c>
      <c r="Y44" s="104">
        <v>1</v>
      </c>
      <c r="Z44" s="104">
        <v>1</v>
      </c>
      <c r="AA44" s="104">
        <v>1</v>
      </c>
      <c r="AC44" s="116">
        <f t="shared" si="24"/>
        <v>1</v>
      </c>
      <c r="AD44" s="117">
        <f t="shared" si="25"/>
        <v>1</v>
      </c>
      <c r="AE44" s="117">
        <f t="shared" si="26"/>
        <v>24</v>
      </c>
      <c r="AF44" s="117"/>
      <c r="AH44" s="121"/>
      <c r="AJ44" s="36"/>
    </row>
    <row r="45" spans="1:36" x14ac:dyDescent="0.2">
      <c r="C45" s="40"/>
      <c r="AH45" s="40"/>
    </row>
    <row r="46" spans="1:36" hidden="1" x14ac:dyDescent="0.2">
      <c r="A46" s="31" t="s">
        <v>108</v>
      </c>
    </row>
    <row r="47" spans="1:36" hidden="1" x14ac:dyDescent="0.2">
      <c r="A47" s="32" t="s">
        <v>12</v>
      </c>
      <c r="C47" s="32" t="s">
        <v>19</v>
      </c>
    </row>
    <row r="48" spans="1:36" hidden="1" x14ac:dyDescent="0.2">
      <c r="O48" s="35" t="s">
        <v>5</v>
      </c>
      <c r="P48" s="35"/>
    </row>
    <row r="49" spans="1:32" hidden="1" x14ac:dyDescent="0.2">
      <c r="A49" s="36" t="s">
        <v>3</v>
      </c>
      <c r="B49" s="36"/>
      <c r="C49" s="36" t="s">
        <v>4</v>
      </c>
      <c r="D49" s="37">
        <v>1</v>
      </c>
      <c r="E49" s="37">
        <v>2</v>
      </c>
      <c r="F49" s="37">
        <v>3</v>
      </c>
      <c r="G49" s="37">
        <v>4</v>
      </c>
      <c r="H49" s="37">
        <v>5</v>
      </c>
      <c r="I49" s="37">
        <v>6</v>
      </c>
      <c r="J49" s="37">
        <v>7</v>
      </c>
      <c r="K49" s="37">
        <v>8</v>
      </c>
      <c r="L49" s="37">
        <v>9</v>
      </c>
      <c r="M49" s="37">
        <v>10</v>
      </c>
      <c r="N49" s="37">
        <v>11</v>
      </c>
      <c r="O49" s="37">
        <v>12</v>
      </c>
      <c r="P49" s="37">
        <v>13</v>
      </c>
      <c r="Q49" s="37">
        <v>14</v>
      </c>
      <c r="R49" s="37">
        <v>15</v>
      </c>
      <c r="S49" s="37">
        <v>16</v>
      </c>
      <c r="T49" s="37">
        <v>17</v>
      </c>
      <c r="U49" s="37">
        <v>18</v>
      </c>
      <c r="V49" s="37">
        <v>19</v>
      </c>
      <c r="W49" s="37">
        <v>20</v>
      </c>
      <c r="X49" s="37">
        <v>21</v>
      </c>
      <c r="Y49" s="37">
        <v>22</v>
      </c>
      <c r="Z49" s="37">
        <v>23</v>
      </c>
      <c r="AA49" s="37">
        <v>24</v>
      </c>
      <c r="AC49" s="64" t="s">
        <v>43</v>
      </c>
      <c r="AD49" s="37" t="s">
        <v>44</v>
      </c>
      <c r="AE49" s="64" t="s">
        <v>95</v>
      </c>
      <c r="AF49" s="37" t="s">
        <v>97</v>
      </c>
    </row>
    <row r="50" spans="1:32" hidden="1" x14ac:dyDescent="0.2">
      <c r="A50" s="68" t="s">
        <v>30</v>
      </c>
      <c r="B50" s="68" t="s">
        <v>29</v>
      </c>
      <c r="C50" s="69" t="s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0.05</v>
      </c>
      <c r="L50" s="70">
        <v>0.75</v>
      </c>
      <c r="M50" s="70">
        <v>0.9</v>
      </c>
      <c r="N50" s="70">
        <v>0.9</v>
      </c>
      <c r="O50" s="70">
        <v>0.8</v>
      </c>
      <c r="P50" s="70">
        <v>0.8</v>
      </c>
      <c r="Q50" s="70">
        <v>0.8</v>
      </c>
      <c r="R50" s="70">
        <v>0.8</v>
      </c>
      <c r="S50" s="70">
        <v>0.45</v>
      </c>
      <c r="T50" s="70">
        <v>0.15</v>
      </c>
      <c r="U50" s="70">
        <v>0.05</v>
      </c>
      <c r="V50" s="70">
        <v>0.15</v>
      </c>
      <c r="W50" s="70">
        <v>0.2</v>
      </c>
      <c r="X50" s="70">
        <v>0.2</v>
      </c>
      <c r="Y50" s="70">
        <v>0.1</v>
      </c>
      <c r="Z50" s="70">
        <v>0</v>
      </c>
      <c r="AA50" s="70">
        <v>0</v>
      </c>
      <c r="AC50" s="75">
        <f>MAX(D50:AA50)</f>
        <v>0.9</v>
      </c>
      <c r="AD50" s="46">
        <f>MIN(D50:AA50)</f>
        <v>0</v>
      </c>
      <c r="AE50" s="46">
        <f>SUM(D50:AA50)</f>
        <v>7.1000000000000005</v>
      </c>
      <c r="AF50" s="39">
        <f>SUMPRODUCT(AE50:AE52,Notes!$C$49:$C$51)</f>
        <v>1808.1000000000001</v>
      </c>
    </row>
    <row r="51" spans="1:32" hidden="1" x14ac:dyDescent="0.2">
      <c r="A51" s="68"/>
      <c r="B51" s="68"/>
      <c r="C51" s="69" t="s">
        <v>1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0.1</v>
      </c>
      <c r="M51" s="70">
        <v>0.1</v>
      </c>
      <c r="N51" s="70">
        <v>0.1</v>
      </c>
      <c r="O51" s="70">
        <v>0.1</v>
      </c>
      <c r="P51" s="70">
        <v>0.1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C51" s="75">
        <f t="shared" ref="AC51:AC88" si="27">MAX(D51:AA51)</f>
        <v>0.1</v>
      </c>
      <c r="AD51" s="46">
        <f t="shared" ref="AD51:AD88" si="28">MIN(D51:AA51)</f>
        <v>0</v>
      </c>
      <c r="AE51" s="46">
        <f t="shared" ref="AE51:AE82" si="29">SUM(D51:AA51)</f>
        <v>0.5</v>
      </c>
      <c r="AF51" s="46"/>
    </row>
    <row r="52" spans="1:32" hidden="1" x14ac:dyDescent="0.2">
      <c r="A52" s="68"/>
      <c r="B52" s="68"/>
      <c r="C52" s="69" t="s">
        <v>2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C52" s="106">
        <f t="shared" si="27"/>
        <v>0</v>
      </c>
      <c r="AD52" s="50">
        <f t="shared" si="28"/>
        <v>0</v>
      </c>
      <c r="AE52" s="50">
        <f t="shared" si="29"/>
        <v>0</v>
      </c>
      <c r="AF52" s="50"/>
    </row>
    <row r="53" spans="1:32" hidden="1" x14ac:dyDescent="0.2">
      <c r="A53" s="33" t="s">
        <v>31</v>
      </c>
      <c r="B53" s="33" t="s">
        <v>29</v>
      </c>
      <c r="C53" s="77" t="s">
        <v>0</v>
      </c>
      <c r="D53" s="38">
        <v>0.05</v>
      </c>
      <c r="E53" s="38">
        <v>0.05</v>
      </c>
      <c r="F53" s="38">
        <v>0.05</v>
      </c>
      <c r="G53" s="38">
        <v>0.05</v>
      </c>
      <c r="H53" s="38">
        <v>0.05</v>
      </c>
      <c r="I53" s="38">
        <v>0.05</v>
      </c>
      <c r="J53" s="38">
        <v>0.05</v>
      </c>
      <c r="K53" s="38">
        <v>0.3</v>
      </c>
      <c r="L53" s="38">
        <v>0.6</v>
      </c>
      <c r="M53" s="38">
        <v>0.65</v>
      </c>
      <c r="N53" s="38">
        <v>0.65</v>
      </c>
      <c r="O53" s="38">
        <v>0.65</v>
      </c>
      <c r="P53" s="38">
        <v>0.55000000000000004</v>
      </c>
      <c r="Q53" s="38">
        <v>0.55000000000000004</v>
      </c>
      <c r="R53" s="38">
        <v>0.55000000000000004</v>
      </c>
      <c r="S53" s="38">
        <v>0.5</v>
      </c>
      <c r="T53" s="38">
        <v>0.35</v>
      </c>
      <c r="U53" s="38">
        <v>0.35</v>
      </c>
      <c r="V53" s="38">
        <v>0.35</v>
      </c>
      <c r="W53" s="38">
        <v>0.35</v>
      </c>
      <c r="X53" s="38">
        <v>0.35</v>
      </c>
      <c r="Y53" s="38">
        <v>0.3</v>
      </c>
      <c r="Z53" s="38">
        <v>0.05</v>
      </c>
      <c r="AA53" s="38">
        <v>0.05</v>
      </c>
      <c r="AC53" s="75">
        <f t="shared" si="27"/>
        <v>0.65</v>
      </c>
      <c r="AD53" s="46">
        <f t="shared" si="28"/>
        <v>0.05</v>
      </c>
      <c r="AE53" s="46">
        <f t="shared" si="29"/>
        <v>7.4999999999999973</v>
      </c>
      <c r="AF53" s="39">
        <f>SUMPRODUCT(AE53:AE55,Notes!$C$49:$C$51)</f>
        <v>2045.2999999999995</v>
      </c>
    </row>
    <row r="54" spans="1:32" hidden="1" x14ac:dyDescent="0.2">
      <c r="A54" s="33"/>
      <c r="B54" s="33"/>
      <c r="C54" s="77" t="s">
        <v>1</v>
      </c>
      <c r="D54" s="38">
        <v>0.05</v>
      </c>
      <c r="E54" s="38">
        <v>0.05</v>
      </c>
      <c r="F54" s="38">
        <v>0.05</v>
      </c>
      <c r="G54" s="38">
        <v>0.05</v>
      </c>
      <c r="H54" s="38">
        <v>0.05</v>
      </c>
      <c r="I54" s="38">
        <v>0.05</v>
      </c>
      <c r="J54" s="38">
        <v>0.05</v>
      </c>
      <c r="K54" s="38">
        <v>0.05</v>
      </c>
      <c r="L54" s="38">
        <v>0.15</v>
      </c>
      <c r="M54" s="38">
        <v>0.15</v>
      </c>
      <c r="N54" s="38">
        <v>0.15</v>
      </c>
      <c r="O54" s="38">
        <v>0.15</v>
      </c>
      <c r="P54" s="38">
        <v>0.15</v>
      </c>
      <c r="Q54" s="38">
        <v>0.05</v>
      </c>
      <c r="R54" s="38">
        <v>0.05</v>
      </c>
      <c r="S54" s="38">
        <v>0.05</v>
      </c>
      <c r="T54" s="38">
        <v>0.05</v>
      </c>
      <c r="U54" s="38">
        <v>0.05</v>
      </c>
      <c r="V54" s="38">
        <v>0.05</v>
      </c>
      <c r="W54" s="38">
        <v>0.05</v>
      </c>
      <c r="X54" s="38">
        <v>0.05</v>
      </c>
      <c r="Y54" s="38">
        <v>0.05</v>
      </c>
      <c r="Z54" s="38">
        <v>0.05</v>
      </c>
      <c r="AA54" s="38">
        <v>0.05</v>
      </c>
      <c r="AC54" s="75">
        <f t="shared" si="27"/>
        <v>0.15</v>
      </c>
      <c r="AD54" s="46">
        <f t="shared" si="28"/>
        <v>0.05</v>
      </c>
      <c r="AE54" s="46">
        <f t="shared" si="29"/>
        <v>1.7000000000000004</v>
      </c>
      <c r="AF54" s="46"/>
    </row>
    <row r="55" spans="1:32" hidden="1" x14ac:dyDescent="0.2">
      <c r="A55" s="33"/>
      <c r="B55" s="33"/>
      <c r="C55" s="77" t="s">
        <v>2</v>
      </c>
      <c r="D55" s="38">
        <v>0.05</v>
      </c>
      <c r="E55" s="38">
        <v>0.05</v>
      </c>
      <c r="F55" s="38">
        <v>0.05</v>
      </c>
      <c r="G55" s="38">
        <v>0.05</v>
      </c>
      <c r="H55" s="38">
        <v>0.05</v>
      </c>
      <c r="I55" s="38">
        <v>0.05</v>
      </c>
      <c r="J55" s="38">
        <v>0.05</v>
      </c>
      <c r="K55" s="38">
        <v>0.05</v>
      </c>
      <c r="L55" s="38">
        <v>0.05</v>
      </c>
      <c r="M55" s="38">
        <v>0.05</v>
      </c>
      <c r="N55" s="38">
        <v>0.05</v>
      </c>
      <c r="O55" s="38">
        <v>0.05</v>
      </c>
      <c r="P55" s="38">
        <v>0.05</v>
      </c>
      <c r="Q55" s="38">
        <v>0.05</v>
      </c>
      <c r="R55" s="38">
        <v>0.05</v>
      </c>
      <c r="S55" s="38">
        <v>0.05</v>
      </c>
      <c r="T55" s="38">
        <v>0.05</v>
      </c>
      <c r="U55" s="38">
        <v>0.05</v>
      </c>
      <c r="V55" s="38">
        <v>0.05</v>
      </c>
      <c r="W55" s="38">
        <v>0.05</v>
      </c>
      <c r="X55" s="38">
        <v>0.05</v>
      </c>
      <c r="Y55" s="38">
        <v>0.05</v>
      </c>
      <c r="Z55" s="38">
        <v>0.05</v>
      </c>
      <c r="AA55" s="38">
        <v>0.05</v>
      </c>
      <c r="AC55" s="106">
        <f t="shared" si="27"/>
        <v>0.05</v>
      </c>
      <c r="AD55" s="50">
        <f t="shared" si="28"/>
        <v>0.05</v>
      </c>
      <c r="AE55" s="50">
        <f t="shared" si="29"/>
        <v>1.2000000000000004</v>
      </c>
      <c r="AF55" s="50"/>
    </row>
    <row r="56" spans="1:32" hidden="1" x14ac:dyDescent="0.2">
      <c r="A56" s="68" t="s">
        <v>32</v>
      </c>
      <c r="B56" s="68" t="s">
        <v>29</v>
      </c>
      <c r="C56" s="69" t="s">
        <v>0</v>
      </c>
      <c r="D56" s="70">
        <v>0.05</v>
      </c>
      <c r="E56" s="70">
        <v>0.05</v>
      </c>
      <c r="F56" s="70">
        <v>0.05</v>
      </c>
      <c r="G56" s="70">
        <v>0.05</v>
      </c>
      <c r="H56" s="70">
        <v>0.05</v>
      </c>
      <c r="I56" s="70">
        <v>0.05</v>
      </c>
      <c r="J56" s="70">
        <v>0.05</v>
      </c>
      <c r="K56" s="70">
        <v>0.3</v>
      </c>
      <c r="L56" s="70">
        <v>0.85</v>
      </c>
      <c r="M56" s="70">
        <v>0.95</v>
      </c>
      <c r="N56" s="70">
        <v>0.95</v>
      </c>
      <c r="O56" s="70">
        <v>0.95</v>
      </c>
      <c r="P56" s="70">
        <v>0.8</v>
      </c>
      <c r="Q56" s="70">
        <v>0.8</v>
      </c>
      <c r="R56" s="70">
        <v>0.8</v>
      </c>
      <c r="S56" s="70">
        <v>0.7</v>
      </c>
      <c r="T56" s="70">
        <v>0.5</v>
      </c>
      <c r="U56" s="70">
        <v>0.5</v>
      </c>
      <c r="V56" s="70">
        <v>0.35</v>
      </c>
      <c r="W56" s="70">
        <v>0.35</v>
      </c>
      <c r="X56" s="70">
        <v>0.35</v>
      </c>
      <c r="Y56" s="70">
        <v>0.3</v>
      </c>
      <c r="Z56" s="70">
        <v>0.05</v>
      </c>
      <c r="AA56" s="70">
        <v>0.05</v>
      </c>
      <c r="AC56" s="75">
        <f t="shared" si="27"/>
        <v>0.95</v>
      </c>
      <c r="AD56" s="46">
        <f t="shared" si="28"/>
        <v>0.05</v>
      </c>
      <c r="AE56" s="46">
        <f t="shared" si="29"/>
        <v>9.9</v>
      </c>
      <c r="AF56" s="39">
        <f>SUMPRODUCT(AE56:AE58,Notes!$C$49:$C$51)</f>
        <v>2647.7000000000003</v>
      </c>
    </row>
    <row r="57" spans="1:32" hidden="1" x14ac:dyDescent="0.2">
      <c r="A57" s="68"/>
      <c r="B57" s="68"/>
      <c r="C57" s="69" t="s">
        <v>1</v>
      </c>
      <c r="D57" s="70">
        <v>0.05</v>
      </c>
      <c r="E57" s="70">
        <v>0.05</v>
      </c>
      <c r="F57" s="70">
        <v>0.05</v>
      </c>
      <c r="G57" s="70">
        <v>0.05</v>
      </c>
      <c r="H57" s="70">
        <v>0.05</v>
      </c>
      <c r="I57" s="70">
        <v>0.05</v>
      </c>
      <c r="J57" s="70">
        <v>0.05</v>
      </c>
      <c r="K57" s="70">
        <v>0.05</v>
      </c>
      <c r="L57" s="70">
        <v>0.15</v>
      </c>
      <c r="M57" s="70">
        <v>0.15</v>
      </c>
      <c r="N57" s="70">
        <v>0.15</v>
      </c>
      <c r="O57" s="70">
        <v>0.15</v>
      </c>
      <c r="P57" s="70">
        <v>0.15</v>
      </c>
      <c r="Q57" s="70">
        <v>0.05</v>
      </c>
      <c r="R57" s="70">
        <v>0.05</v>
      </c>
      <c r="S57" s="70">
        <v>0.05</v>
      </c>
      <c r="T57" s="70">
        <v>0.05</v>
      </c>
      <c r="U57" s="70">
        <v>0.05</v>
      </c>
      <c r="V57" s="70">
        <v>0.05</v>
      </c>
      <c r="W57" s="70">
        <v>0.05</v>
      </c>
      <c r="X57" s="70">
        <v>0.05</v>
      </c>
      <c r="Y57" s="70">
        <v>0.05</v>
      </c>
      <c r="Z57" s="70">
        <v>0.05</v>
      </c>
      <c r="AA57" s="70">
        <v>0.05</v>
      </c>
      <c r="AC57" s="75">
        <f t="shared" si="27"/>
        <v>0.15</v>
      </c>
      <c r="AD57" s="46">
        <f t="shared" si="28"/>
        <v>0.05</v>
      </c>
      <c r="AE57" s="46">
        <f t="shared" si="29"/>
        <v>1.7000000000000004</v>
      </c>
      <c r="AF57" s="46"/>
    </row>
    <row r="58" spans="1:32" hidden="1" x14ac:dyDescent="0.2">
      <c r="A58" s="68"/>
      <c r="B58" s="68"/>
      <c r="C58" s="69" t="s">
        <v>2</v>
      </c>
      <c r="D58" s="70">
        <v>0.05</v>
      </c>
      <c r="E58" s="70">
        <v>0.05</v>
      </c>
      <c r="F58" s="70">
        <v>0.05</v>
      </c>
      <c r="G58" s="70">
        <v>0.05</v>
      </c>
      <c r="H58" s="70">
        <v>0.05</v>
      </c>
      <c r="I58" s="70">
        <v>0.05</v>
      </c>
      <c r="J58" s="70">
        <v>0.05</v>
      </c>
      <c r="K58" s="70">
        <v>0.05</v>
      </c>
      <c r="L58" s="70">
        <v>0.05</v>
      </c>
      <c r="M58" s="70">
        <v>0.05</v>
      </c>
      <c r="N58" s="70">
        <v>0.05</v>
      </c>
      <c r="O58" s="70">
        <v>0.05</v>
      </c>
      <c r="P58" s="70">
        <v>0.05</v>
      </c>
      <c r="Q58" s="70">
        <v>0.05</v>
      </c>
      <c r="R58" s="70">
        <v>0.05</v>
      </c>
      <c r="S58" s="70">
        <v>0.05</v>
      </c>
      <c r="T58" s="70">
        <v>0.05</v>
      </c>
      <c r="U58" s="70">
        <v>0.05</v>
      </c>
      <c r="V58" s="70">
        <v>0.05</v>
      </c>
      <c r="W58" s="70">
        <v>0.05</v>
      </c>
      <c r="X58" s="70">
        <v>0.05</v>
      </c>
      <c r="Y58" s="70">
        <v>0.05</v>
      </c>
      <c r="Z58" s="70">
        <v>0.05</v>
      </c>
      <c r="AA58" s="70">
        <v>0.05</v>
      </c>
      <c r="AC58" s="106">
        <f t="shared" si="27"/>
        <v>0.05</v>
      </c>
      <c r="AD58" s="50">
        <f t="shared" si="28"/>
        <v>0.05</v>
      </c>
      <c r="AE58" s="50">
        <f t="shared" si="29"/>
        <v>1.2000000000000004</v>
      </c>
      <c r="AF58" s="50"/>
    </row>
    <row r="59" spans="1:32" hidden="1" x14ac:dyDescent="0.2">
      <c r="A59" s="33" t="s">
        <v>35</v>
      </c>
      <c r="B59" s="33" t="s">
        <v>29</v>
      </c>
      <c r="C59" s="77" t="s">
        <v>0</v>
      </c>
      <c r="D59" s="38">
        <v>1</v>
      </c>
      <c r="E59" s="38">
        <v>1</v>
      </c>
      <c r="F59" s="38">
        <v>1</v>
      </c>
      <c r="G59" s="38">
        <v>1</v>
      </c>
      <c r="H59" s="38">
        <v>1</v>
      </c>
      <c r="I59" s="38">
        <v>1</v>
      </c>
      <c r="J59" s="38">
        <v>0.25</v>
      </c>
      <c r="K59" s="38">
        <v>0.25</v>
      </c>
      <c r="L59" s="38">
        <v>0.25</v>
      </c>
      <c r="M59" s="38">
        <v>0.25</v>
      </c>
      <c r="N59" s="38">
        <v>0.25</v>
      </c>
      <c r="O59" s="38">
        <v>0.25</v>
      </c>
      <c r="P59" s="38">
        <v>0.25</v>
      </c>
      <c r="Q59" s="38">
        <v>0.25</v>
      </c>
      <c r="R59" s="38">
        <v>0.25</v>
      </c>
      <c r="S59" s="38">
        <v>0.25</v>
      </c>
      <c r="T59" s="38">
        <v>0.25</v>
      </c>
      <c r="U59" s="38">
        <v>0.25</v>
      </c>
      <c r="V59" s="38">
        <v>0.25</v>
      </c>
      <c r="W59" s="38">
        <v>0.25</v>
      </c>
      <c r="X59" s="38">
        <v>0.25</v>
      </c>
      <c r="Y59" s="38">
        <v>0.25</v>
      </c>
      <c r="Z59" s="38">
        <v>1</v>
      </c>
      <c r="AA59" s="38">
        <v>1</v>
      </c>
      <c r="AC59" s="80">
        <f>MAX(D59:AA59)</f>
        <v>1</v>
      </c>
      <c r="AD59" s="47">
        <f>MIN(D59:AA59)</f>
        <v>0.25</v>
      </c>
      <c r="AE59" s="47">
        <f>SUM(D59:AA59)</f>
        <v>12</v>
      </c>
      <c r="AF59" s="39">
        <f>SUMPRODUCT(AE59:AE61,Notes!$C$49:$C$51)</f>
        <v>5514</v>
      </c>
    </row>
    <row r="60" spans="1:32" hidden="1" x14ac:dyDescent="0.2">
      <c r="A60" s="33"/>
      <c r="B60" s="33"/>
      <c r="C60" s="77" t="s">
        <v>1</v>
      </c>
      <c r="D60" s="38">
        <v>1</v>
      </c>
      <c r="E60" s="38">
        <v>1</v>
      </c>
      <c r="F60" s="38">
        <v>1</v>
      </c>
      <c r="G60" s="38">
        <v>1</v>
      </c>
      <c r="H60" s="38">
        <v>1</v>
      </c>
      <c r="I60" s="38">
        <v>1</v>
      </c>
      <c r="J60" s="38">
        <v>1</v>
      </c>
      <c r="K60" s="38">
        <v>0.25</v>
      </c>
      <c r="L60" s="38">
        <v>0.25</v>
      </c>
      <c r="M60" s="38">
        <v>0.25</v>
      </c>
      <c r="N60" s="38">
        <v>0.25</v>
      </c>
      <c r="O60" s="38">
        <v>0.25</v>
      </c>
      <c r="P60" s="38">
        <v>0.25</v>
      </c>
      <c r="Q60" s="38">
        <v>1</v>
      </c>
      <c r="R60" s="38">
        <v>1</v>
      </c>
      <c r="S60" s="38">
        <v>1</v>
      </c>
      <c r="T60" s="38">
        <v>1</v>
      </c>
      <c r="U60" s="38">
        <v>1</v>
      </c>
      <c r="V60" s="38">
        <v>1</v>
      </c>
      <c r="W60" s="38">
        <v>1</v>
      </c>
      <c r="X60" s="38">
        <v>1</v>
      </c>
      <c r="Y60" s="38">
        <v>1</v>
      </c>
      <c r="Z60" s="38">
        <v>1</v>
      </c>
      <c r="AA60" s="38">
        <v>1</v>
      </c>
      <c r="AC60" s="80">
        <f>MAX(D60:AA60)</f>
        <v>1</v>
      </c>
      <c r="AD60" s="47">
        <f>MIN(D60:AA60)</f>
        <v>0.25</v>
      </c>
      <c r="AE60" s="47">
        <f>SUM(D60:AA60)</f>
        <v>19.5</v>
      </c>
      <c r="AF60" s="47"/>
    </row>
    <row r="61" spans="1:32" hidden="1" x14ac:dyDescent="0.2">
      <c r="A61" s="33"/>
      <c r="B61" s="33"/>
      <c r="C61" s="77" t="s">
        <v>2</v>
      </c>
      <c r="D61" s="38">
        <v>1</v>
      </c>
      <c r="E61" s="38">
        <v>1</v>
      </c>
      <c r="F61" s="38">
        <v>1</v>
      </c>
      <c r="G61" s="38">
        <v>1</v>
      </c>
      <c r="H61" s="38">
        <v>1</v>
      </c>
      <c r="I61" s="38">
        <v>1</v>
      </c>
      <c r="J61" s="38">
        <v>1</v>
      </c>
      <c r="K61" s="38">
        <v>1</v>
      </c>
      <c r="L61" s="38">
        <v>1</v>
      </c>
      <c r="M61" s="38">
        <v>1</v>
      </c>
      <c r="N61" s="38">
        <v>1</v>
      </c>
      <c r="O61" s="38">
        <v>1</v>
      </c>
      <c r="P61" s="38">
        <v>1</v>
      </c>
      <c r="Q61" s="38">
        <v>1</v>
      </c>
      <c r="R61" s="38">
        <v>1</v>
      </c>
      <c r="S61" s="38">
        <v>1</v>
      </c>
      <c r="T61" s="38">
        <v>1</v>
      </c>
      <c r="U61" s="38">
        <v>1</v>
      </c>
      <c r="V61" s="38">
        <v>1</v>
      </c>
      <c r="W61" s="38">
        <v>1</v>
      </c>
      <c r="X61" s="38">
        <v>1</v>
      </c>
      <c r="Y61" s="38">
        <v>1</v>
      </c>
      <c r="Z61" s="38">
        <v>1</v>
      </c>
      <c r="AA61" s="38">
        <v>1</v>
      </c>
      <c r="AC61" s="107">
        <f>MAX(D61:AA61)</f>
        <v>1</v>
      </c>
      <c r="AD61" s="108">
        <f>MIN(D61:AA61)</f>
        <v>1</v>
      </c>
      <c r="AE61" s="108">
        <f>SUM(D61:AA61)</f>
        <v>24</v>
      </c>
      <c r="AF61" s="108"/>
    </row>
    <row r="62" spans="1:32" hidden="1" x14ac:dyDescent="0.2">
      <c r="A62" s="68" t="s">
        <v>25</v>
      </c>
      <c r="B62" s="68" t="s">
        <v>37</v>
      </c>
      <c r="C62" s="69" t="s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1</v>
      </c>
      <c r="K62" s="71">
        <v>1</v>
      </c>
      <c r="L62" s="71">
        <v>1</v>
      </c>
      <c r="M62" s="71">
        <v>1</v>
      </c>
      <c r="N62" s="71">
        <v>1</v>
      </c>
      <c r="O62" s="71">
        <v>1</v>
      </c>
      <c r="P62" s="71">
        <v>1</v>
      </c>
      <c r="Q62" s="71">
        <v>1</v>
      </c>
      <c r="R62" s="71">
        <v>1</v>
      </c>
      <c r="S62" s="71">
        <v>1</v>
      </c>
      <c r="T62" s="71">
        <v>1</v>
      </c>
      <c r="U62" s="71">
        <v>1</v>
      </c>
      <c r="V62" s="71">
        <v>1</v>
      </c>
      <c r="W62" s="71">
        <v>1</v>
      </c>
      <c r="X62" s="71">
        <v>1</v>
      </c>
      <c r="Y62" s="71">
        <v>1</v>
      </c>
      <c r="Z62" s="71">
        <v>0</v>
      </c>
      <c r="AA62" s="71">
        <v>0</v>
      </c>
      <c r="AC62" s="76">
        <f t="shared" si="27"/>
        <v>1</v>
      </c>
      <c r="AD62" s="42">
        <f t="shared" si="28"/>
        <v>0</v>
      </c>
      <c r="AE62" s="46">
        <f t="shared" si="29"/>
        <v>16</v>
      </c>
      <c r="AF62" s="39">
        <f>SUMPRODUCT(AE62:AE64,Notes!$C$49:$C$51)</f>
        <v>4328</v>
      </c>
    </row>
    <row r="63" spans="1:32" hidden="1" x14ac:dyDescent="0.2">
      <c r="A63" s="68"/>
      <c r="B63" s="68"/>
      <c r="C63" s="69" t="s">
        <v>1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1</v>
      </c>
      <c r="L63" s="71">
        <v>1</v>
      </c>
      <c r="M63" s="71">
        <v>1</v>
      </c>
      <c r="N63" s="71">
        <v>1</v>
      </c>
      <c r="O63" s="71">
        <v>1</v>
      </c>
      <c r="P63" s="71">
        <v>1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C63" s="76">
        <f t="shared" si="27"/>
        <v>1</v>
      </c>
      <c r="AD63" s="42">
        <f t="shared" si="28"/>
        <v>0</v>
      </c>
      <c r="AE63" s="46">
        <f t="shared" si="29"/>
        <v>6</v>
      </c>
      <c r="AF63" s="46"/>
    </row>
    <row r="64" spans="1:32" hidden="1" x14ac:dyDescent="0.2">
      <c r="A64" s="68"/>
      <c r="B64" s="68"/>
      <c r="C64" s="69" t="s">
        <v>2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C64" s="109">
        <f t="shared" si="27"/>
        <v>0</v>
      </c>
      <c r="AD64" s="86">
        <f t="shared" si="28"/>
        <v>0</v>
      </c>
      <c r="AE64" s="50">
        <f t="shared" si="29"/>
        <v>0</v>
      </c>
      <c r="AF64" s="50"/>
    </row>
    <row r="65" spans="1:32" hidden="1" x14ac:dyDescent="0.2">
      <c r="A65" s="33" t="s">
        <v>26</v>
      </c>
      <c r="B65" s="33" t="s">
        <v>36</v>
      </c>
      <c r="C65" s="77" t="s">
        <v>0</v>
      </c>
      <c r="D65" s="43">
        <v>85</v>
      </c>
      <c r="E65" s="43">
        <v>85</v>
      </c>
      <c r="F65" s="43">
        <v>85</v>
      </c>
      <c r="G65" s="43">
        <v>85</v>
      </c>
      <c r="H65" s="43">
        <v>85</v>
      </c>
      <c r="I65" s="43">
        <v>85</v>
      </c>
      <c r="J65" s="43">
        <v>75</v>
      </c>
      <c r="K65" s="43">
        <v>75</v>
      </c>
      <c r="L65" s="43">
        <v>75</v>
      </c>
      <c r="M65" s="43">
        <v>75</v>
      </c>
      <c r="N65" s="43">
        <v>75</v>
      </c>
      <c r="O65" s="43">
        <v>75</v>
      </c>
      <c r="P65" s="43">
        <v>75</v>
      </c>
      <c r="Q65" s="43">
        <v>75</v>
      </c>
      <c r="R65" s="43">
        <v>75</v>
      </c>
      <c r="S65" s="43">
        <v>75</v>
      </c>
      <c r="T65" s="43">
        <v>75</v>
      </c>
      <c r="U65" s="43">
        <v>75</v>
      </c>
      <c r="V65" s="43">
        <v>75</v>
      </c>
      <c r="W65" s="43">
        <v>75</v>
      </c>
      <c r="X65" s="43">
        <v>75</v>
      </c>
      <c r="Y65" s="43">
        <v>75</v>
      </c>
      <c r="Z65" s="43">
        <v>85</v>
      </c>
      <c r="AA65" s="43">
        <v>85</v>
      </c>
      <c r="AC65" s="76">
        <f t="shared" ref="AC65:AC70" si="30">MAX(D65:AA65)</f>
        <v>85</v>
      </c>
      <c r="AD65" s="42">
        <f t="shared" ref="AD65:AD70" si="31">MIN(D65:AA65)</f>
        <v>75</v>
      </c>
      <c r="AE65" s="43"/>
      <c r="AF65" s="46"/>
    </row>
    <row r="66" spans="1:32" hidden="1" x14ac:dyDescent="0.2">
      <c r="A66" s="33"/>
      <c r="B66" s="33"/>
      <c r="C66" s="77" t="s">
        <v>1</v>
      </c>
      <c r="D66" s="43">
        <v>85</v>
      </c>
      <c r="E66" s="43">
        <v>85</v>
      </c>
      <c r="F66" s="43">
        <v>85</v>
      </c>
      <c r="G66" s="43">
        <v>85</v>
      </c>
      <c r="H66" s="43">
        <v>85</v>
      </c>
      <c r="I66" s="43">
        <v>85</v>
      </c>
      <c r="J66" s="43">
        <v>85</v>
      </c>
      <c r="K66" s="43">
        <v>75</v>
      </c>
      <c r="L66" s="43">
        <v>75</v>
      </c>
      <c r="M66" s="43">
        <v>75</v>
      </c>
      <c r="N66" s="43">
        <v>75</v>
      </c>
      <c r="O66" s="43">
        <v>75</v>
      </c>
      <c r="P66" s="43">
        <v>75</v>
      </c>
      <c r="Q66" s="43">
        <v>85</v>
      </c>
      <c r="R66" s="43">
        <v>85</v>
      </c>
      <c r="S66" s="43">
        <v>85</v>
      </c>
      <c r="T66" s="43">
        <v>85</v>
      </c>
      <c r="U66" s="43">
        <v>85</v>
      </c>
      <c r="V66" s="43">
        <v>85</v>
      </c>
      <c r="W66" s="43">
        <v>85</v>
      </c>
      <c r="X66" s="43">
        <v>85</v>
      </c>
      <c r="Y66" s="43">
        <v>85</v>
      </c>
      <c r="Z66" s="43">
        <v>85</v>
      </c>
      <c r="AA66" s="43">
        <v>85</v>
      </c>
      <c r="AC66" s="76">
        <f t="shared" si="30"/>
        <v>85</v>
      </c>
      <c r="AD66" s="42">
        <f t="shared" si="31"/>
        <v>75</v>
      </c>
      <c r="AE66" s="43"/>
      <c r="AF66" s="46"/>
    </row>
    <row r="67" spans="1:32" hidden="1" x14ac:dyDescent="0.2">
      <c r="A67" s="33"/>
      <c r="B67" s="33"/>
      <c r="C67" s="77" t="s">
        <v>2</v>
      </c>
      <c r="D67" s="43">
        <v>85</v>
      </c>
      <c r="E67" s="43">
        <v>85</v>
      </c>
      <c r="F67" s="43">
        <v>85</v>
      </c>
      <c r="G67" s="43">
        <v>85</v>
      </c>
      <c r="H67" s="43">
        <v>85</v>
      </c>
      <c r="I67" s="43">
        <v>85</v>
      </c>
      <c r="J67" s="43">
        <v>85</v>
      </c>
      <c r="K67" s="43">
        <v>85</v>
      </c>
      <c r="L67" s="43">
        <v>85</v>
      </c>
      <c r="M67" s="43">
        <v>85</v>
      </c>
      <c r="N67" s="43">
        <v>85</v>
      </c>
      <c r="O67" s="43">
        <v>85</v>
      </c>
      <c r="P67" s="43">
        <v>85</v>
      </c>
      <c r="Q67" s="43">
        <v>85</v>
      </c>
      <c r="R67" s="43">
        <v>85</v>
      </c>
      <c r="S67" s="43">
        <v>85</v>
      </c>
      <c r="T67" s="43">
        <v>85</v>
      </c>
      <c r="U67" s="43">
        <v>85</v>
      </c>
      <c r="V67" s="43">
        <v>85</v>
      </c>
      <c r="W67" s="43">
        <v>85</v>
      </c>
      <c r="X67" s="43">
        <v>85</v>
      </c>
      <c r="Y67" s="43">
        <v>85</v>
      </c>
      <c r="Z67" s="43">
        <v>85</v>
      </c>
      <c r="AA67" s="43">
        <v>85</v>
      </c>
      <c r="AC67" s="109">
        <f t="shared" si="30"/>
        <v>85</v>
      </c>
      <c r="AD67" s="86">
        <f t="shared" si="31"/>
        <v>85</v>
      </c>
      <c r="AE67" s="110"/>
      <c r="AF67" s="50"/>
    </row>
    <row r="68" spans="1:32" hidden="1" x14ac:dyDescent="0.2">
      <c r="A68" s="68" t="s">
        <v>27</v>
      </c>
      <c r="B68" s="68" t="s">
        <v>36</v>
      </c>
      <c r="C68" s="69" t="s">
        <v>0</v>
      </c>
      <c r="D68" s="72">
        <v>60</v>
      </c>
      <c r="E68" s="72">
        <v>60</v>
      </c>
      <c r="F68" s="72">
        <v>60</v>
      </c>
      <c r="G68" s="72">
        <v>60</v>
      </c>
      <c r="H68" s="72">
        <v>60</v>
      </c>
      <c r="I68" s="72">
        <v>60</v>
      </c>
      <c r="J68" s="72">
        <v>70</v>
      </c>
      <c r="K68" s="72">
        <v>70</v>
      </c>
      <c r="L68" s="72">
        <v>70</v>
      </c>
      <c r="M68" s="72">
        <v>70</v>
      </c>
      <c r="N68" s="72">
        <v>70</v>
      </c>
      <c r="O68" s="72">
        <v>70</v>
      </c>
      <c r="P68" s="72">
        <v>70</v>
      </c>
      <c r="Q68" s="72">
        <v>70</v>
      </c>
      <c r="R68" s="72">
        <v>70</v>
      </c>
      <c r="S68" s="72">
        <v>70</v>
      </c>
      <c r="T68" s="72">
        <v>70</v>
      </c>
      <c r="U68" s="72">
        <v>70</v>
      </c>
      <c r="V68" s="72">
        <v>70</v>
      </c>
      <c r="W68" s="72">
        <v>70</v>
      </c>
      <c r="X68" s="72">
        <v>70</v>
      </c>
      <c r="Y68" s="72">
        <v>70</v>
      </c>
      <c r="Z68" s="72">
        <v>60</v>
      </c>
      <c r="AA68" s="72">
        <v>60</v>
      </c>
      <c r="AC68" s="76">
        <f t="shared" si="30"/>
        <v>70</v>
      </c>
      <c r="AD68" s="42">
        <f t="shared" si="31"/>
        <v>60</v>
      </c>
      <c r="AE68" s="43"/>
      <c r="AF68" s="46"/>
    </row>
    <row r="69" spans="1:32" hidden="1" x14ac:dyDescent="0.2">
      <c r="A69" s="68"/>
      <c r="B69" s="68"/>
      <c r="C69" s="69" t="s">
        <v>1</v>
      </c>
      <c r="D69" s="72">
        <v>60</v>
      </c>
      <c r="E69" s="72">
        <v>60</v>
      </c>
      <c r="F69" s="72">
        <v>60</v>
      </c>
      <c r="G69" s="72">
        <v>60</v>
      </c>
      <c r="H69" s="72">
        <v>60</v>
      </c>
      <c r="I69" s="72">
        <v>60</v>
      </c>
      <c r="J69" s="72">
        <v>60</v>
      </c>
      <c r="K69" s="72">
        <v>70</v>
      </c>
      <c r="L69" s="72">
        <v>70</v>
      </c>
      <c r="M69" s="72">
        <v>70</v>
      </c>
      <c r="N69" s="72">
        <v>70</v>
      </c>
      <c r="O69" s="72">
        <v>70</v>
      </c>
      <c r="P69" s="72">
        <v>70</v>
      </c>
      <c r="Q69" s="72">
        <v>60</v>
      </c>
      <c r="R69" s="72">
        <v>60</v>
      </c>
      <c r="S69" s="72">
        <v>60</v>
      </c>
      <c r="T69" s="72">
        <v>60</v>
      </c>
      <c r="U69" s="72">
        <v>60</v>
      </c>
      <c r="V69" s="72">
        <v>60</v>
      </c>
      <c r="W69" s="72">
        <v>60</v>
      </c>
      <c r="X69" s="72">
        <v>60</v>
      </c>
      <c r="Y69" s="72">
        <v>60</v>
      </c>
      <c r="Z69" s="72">
        <v>60</v>
      </c>
      <c r="AA69" s="72">
        <v>60</v>
      </c>
      <c r="AC69" s="76">
        <f t="shared" si="30"/>
        <v>70</v>
      </c>
      <c r="AD69" s="42">
        <f t="shared" si="31"/>
        <v>60</v>
      </c>
      <c r="AE69" s="43"/>
      <c r="AF69" s="46"/>
    </row>
    <row r="70" spans="1:32" hidden="1" x14ac:dyDescent="0.2">
      <c r="A70" s="68"/>
      <c r="B70" s="68"/>
      <c r="C70" s="69" t="s">
        <v>2</v>
      </c>
      <c r="D70" s="72">
        <v>60</v>
      </c>
      <c r="E70" s="72">
        <v>60</v>
      </c>
      <c r="F70" s="72">
        <v>60</v>
      </c>
      <c r="G70" s="72">
        <v>60</v>
      </c>
      <c r="H70" s="72">
        <v>60</v>
      </c>
      <c r="I70" s="72">
        <v>60</v>
      </c>
      <c r="J70" s="72">
        <v>60</v>
      </c>
      <c r="K70" s="72">
        <v>60</v>
      </c>
      <c r="L70" s="72">
        <v>60</v>
      </c>
      <c r="M70" s="72">
        <v>60</v>
      </c>
      <c r="N70" s="72">
        <v>60</v>
      </c>
      <c r="O70" s="72">
        <v>60</v>
      </c>
      <c r="P70" s="72">
        <v>60</v>
      </c>
      <c r="Q70" s="72">
        <v>60</v>
      </c>
      <c r="R70" s="72">
        <v>60</v>
      </c>
      <c r="S70" s="72">
        <v>60</v>
      </c>
      <c r="T70" s="72">
        <v>60</v>
      </c>
      <c r="U70" s="72">
        <v>60</v>
      </c>
      <c r="V70" s="72">
        <v>60</v>
      </c>
      <c r="W70" s="72">
        <v>60</v>
      </c>
      <c r="X70" s="72">
        <v>60</v>
      </c>
      <c r="Y70" s="72">
        <v>60</v>
      </c>
      <c r="Z70" s="72">
        <v>60</v>
      </c>
      <c r="AA70" s="72">
        <v>60</v>
      </c>
      <c r="AC70" s="109">
        <f t="shared" si="30"/>
        <v>60</v>
      </c>
      <c r="AD70" s="86">
        <f t="shared" si="31"/>
        <v>60</v>
      </c>
      <c r="AE70" s="110"/>
      <c r="AF70" s="50"/>
    </row>
    <row r="71" spans="1:32" hidden="1" x14ac:dyDescent="0.2">
      <c r="A71" s="33" t="s">
        <v>33</v>
      </c>
      <c r="B71" s="33" t="s">
        <v>29</v>
      </c>
      <c r="C71" s="77" t="s">
        <v>0</v>
      </c>
      <c r="D71" s="38">
        <v>0.05</v>
      </c>
      <c r="E71" s="38">
        <v>0.05</v>
      </c>
      <c r="F71" s="38">
        <v>0.05</v>
      </c>
      <c r="G71" s="38">
        <v>0.05</v>
      </c>
      <c r="H71" s="38">
        <v>0.05</v>
      </c>
      <c r="I71" s="38">
        <v>0.05</v>
      </c>
      <c r="J71" s="38">
        <v>0.05</v>
      </c>
      <c r="K71" s="38">
        <v>0.1</v>
      </c>
      <c r="L71" s="38">
        <v>0.34</v>
      </c>
      <c r="M71" s="38">
        <v>0.6</v>
      </c>
      <c r="N71" s="38">
        <v>0.63</v>
      </c>
      <c r="O71" s="38">
        <v>0.72</v>
      </c>
      <c r="P71" s="38">
        <v>0.79</v>
      </c>
      <c r="Q71" s="38">
        <v>0.83</v>
      </c>
      <c r="R71" s="38">
        <v>0.61</v>
      </c>
      <c r="S71" s="38">
        <v>0.65</v>
      </c>
      <c r="T71" s="38">
        <v>0.1</v>
      </c>
      <c r="U71" s="38">
        <v>0.1</v>
      </c>
      <c r="V71" s="38">
        <v>0.19</v>
      </c>
      <c r="W71" s="38">
        <v>0.25</v>
      </c>
      <c r="X71" s="38">
        <v>0.22</v>
      </c>
      <c r="Y71" s="38">
        <v>0.22</v>
      </c>
      <c r="Z71" s="38">
        <v>0.12</v>
      </c>
      <c r="AA71" s="38">
        <v>0.09</v>
      </c>
      <c r="AC71" s="75">
        <f t="shared" si="27"/>
        <v>0.83</v>
      </c>
      <c r="AD71" s="46">
        <f t="shared" si="28"/>
        <v>0.05</v>
      </c>
      <c r="AE71" s="46">
        <f t="shared" si="29"/>
        <v>6.91</v>
      </c>
      <c r="AF71" s="39">
        <f>SUMPRODUCT(AE71:AE73,Notes!$C$49:$C$51)</f>
        <v>1828.09</v>
      </c>
    </row>
    <row r="72" spans="1:32" hidden="1" x14ac:dyDescent="0.2">
      <c r="A72" s="33"/>
      <c r="B72" s="33"/>
      <c r="C72" s="77" t="s">
        <v>1</v>
      </c>
      <c r="D72" s="38">
        <v>0.03</v>
      </c>
      <c r="E72" s="38">
        <v>0.03</v>
      </c>
      <c r="F72" s="38">
        <v>0.03</v>
      </c>
      <c r="G72" s="38">
        <v>0.03</v>
      </c>
      <c r="H72" s="38">
        <v>0.03</v>
      </c>
      <c r="I72" s="38">
        <v>0.03</v>
      </c>
      <c r="J72" s="38">
        <v>0.03</v>
      </c>
      <c r="K72" s="38">
        <v>0.03</v>
      </c>
      <c r="L72" s="38">
        <v>0.03</v>
      </c>
      <c r="M72" s="38">
        <v>0.05</v>
      </c>
      <c r="N72" s="38">
        <v>0.05</v>
      </c>
      <c r="O72" s="38">
        <v>0.05</v>
      </c>
      <c r="P72" s="38">
        <v>0.05</v>
      </c>
      <c r="Q72" s="38">
        <v>0.03</v>
      </c>
      <c r="R72" s="38">
        <v>0.03</v>
      </c>
      <c r="S72" s="38">
        <v>0.03</v>
      </c>
      <c r="T72" s="38">
        <v>0.03</v>
      </c>
      <c r="U72" s="38">
        <v>0.03</v>
      </c>
      <c r="V72" s="38">
        <v>0.03</v>
      </c>
      <c r="W72" s="38">
        <v>0.03</v>
      </c>
      <c r="X72" s="38">
        <v>0.03</v>
      </c>
      <c r="Y72" s="38">
        <v>0.03</v>
      </c>
      <c r="Z72" s="38">
        <v>0.03</v>
      </c>
      <c r="AA72" s="38">
        <v>0.03</v>
      </c>
      <c r="AC72" s="75">
        <f t="shared" si="27"/>
        <v>0.05</v>
      </c>
      <c r="AD72" s="46">
        <f t="shared" si="28"/>
        <v>0.03</v>
      </c>
      <c r="AE72" s="46">
        <f t="shared" si="29"/>
        <v>0.80000000000000027</v>
      </c>
      <c r="AF72" s="46"/>
    </row>
    <row r="73" spans="1:32" hidden="1" x14ac:dyDescent="0.2">
      <c r="A73" s="33"/>
      <c r="B73" s="33"/>
      <c r="C73" s="77" t="s">
        <v>2</v>
      </c>
      <c r="D73" s="38">
        <v>0.03</v>
      </c>
      <c r="E73" s="38">
        <v>0.03</v>
      </c>
      <c r="F73" s="38">
        <v>0.03</v>
      </c>
      <c r="G73" s="38">
        <v>0.03</v>
      </c>
      <c r="H73" s="38">
        <v>0.03</v>
      </c>
      <c r="I73" s="38">
        <v>0.03</v>
      </c>
      <c r="J73" s="38">
        <v>0.03</v>
      </c>
      <c r="K73" s="38">
        <v>0.03</v>
      </c>
      <c r="L73" s="38">
        <v>0.05</v>
      </c>
      <c r="M73" s="38">
        <v>0.05</v>
      </c>
      <c r="N73" s="38">
        <v>0.05</v>
      </c>
      <c r="O73" s="38">
        <v>0.05</v>
      </c>
      <c r="P73" s="38">
        <v>0.05</v>
      </c>
      <c r="Q73" s="38">
        <v>0.05</v>
      </c>
      <c r="R73" s="38">
        <v>0.03</v>
      </c>
      <c r="S73" s="38">
        <v>0.03</v>
      </c>
      <c r="T73" s="38">
        <v>0.03</v>
      </c>
      <c r="U73" s="38">
        <v>0.03</v>
      </c>
      <c r="V73" s="38">
        <v>0.03</v>
      </c>
      <c r="W73" s="38">
        <v>0.03</v>
      </c>
      <c r="X73" s="38">
        <v>0.03</v>
      </c>
      <c r="Y73" s="38">
        <v>0.03</v>
      </c>
      <c r="Z73" s="38">
        <v>0.03</v>
      </c>
      <c r="AA73" s="38">
        <v>0.03</v>
      </c>
      <c r="AC73" s="106">
        <f t="shared" si="27"/>
        <v>0.05</v>
      </c>
      <c r="AD73" s="50">
        <f t="shared" si="28"/>
        <v>0.03</v>
      </c>
      <c r="AE73" s="50">
        <f t="shared" si="29"/>
        <v>0.84000000000000019</v>
      </c>
      <c r="AF73" s="50"/>
    </row>
    <row r="74" spans="1:32" hidden="1" x14ac:dyDescent="0.2">
      <c r="A74" s="68" t="s">
        <v>28</v>
      </c>
      <c r="B74" s="68" t="s">
        <v>36</v>
      </c>
      <c r="C74" s="69" t="s">
        <v>0</v>
      </c>
      <c r="D74" s="72">
        <v>135</v>
      </c>
      <c r="E74" s="72">
        <v>135</v>
      </c>
      <c r="F74" s="72">
        <v>135</v>
      </c>
      <c r="G74" s="72">
        <v>135</v>
      </c>
      <c r="H74" s="72">
        <v>135</v>
      </c>
      <c r="I74" s="72">
        <v>135</v>
      </c>
      <c r="J74" s="72">
        <v>135</v>
      </c>
      <c r="K74" s="72">
        <v>135</v>
      </c>
      <c r="L74" s="72">
        <v>135</v>
      </c>
      <c r="M74" s="72">
        <v>135</v>
      </c>
      <c r="N74" s="72">
        <v>135</v>
      </c>
      <c r="O74" s="72">
        <v>135</v>
      </c>
      <c r="P74" s="72">
        <v>135</v>
      </c>
      <c r="Q74" s="72">
        <v>135</v>
      </c>
      <c r="R74" s="72">
        <v>135</v>
      </c>
      <c r="S74" s="72">
        <v>135</v>
      </c>
      <c r="T74" s="72">
        <v>135</v>
      </c>
      <c r="U74" s="72">
        <v>135</v>
      </c>
      <c r="V74" s="72">
        <v>135</v>
      </c>
      <c r="W74" s="72">
        <v>135</v>
      </c>
      <c r="X74" s="72">
        <v>135</v>
      </c>
      <c r="Y74" s="72">
        <v>135</v>
      </c>
      <c r="Z74" s="72">
        <v>135</v>
      </c>
      <c r="AA74" s="72">
        <v>135</v>
      </c>
      <c r="AC74" s="76">
        <f>MAX(D74:AA74)</f>
        <v>135</v>
      </c>
      <c r="AD74" s="42">
        <f>MIN(D74:AA74)</f>
        <v>135</v>
      </c>
      <c r="AE74" s="43">
        <f>AVERAGE(D74:AA74)</f>
        <v>135</v>
      </c>
      <c r="AF74" s="46"/>
    </row>
    <row r="75" spans="1:32" hidden="1" x14ac:dyDescent="0.2">
      <c r="A75" s="68"/>
      <c r="B75" s="68"/>
      <c r="C75" s="69" t="s">
        <v>1</v>
      </c>
      <c r="D75" s="72">
        <v>135</v>
      </c>
      <c r="E75" s="72">
        <v>135</v>
      </c>
      <c r="F75" s="72">
        <v>135</v>
      </c>
      <c r="G75" s="72">
        <v>135</v>
      </c>
      <c r="H75" s="72">
        <v>135</v>
      </c>
      <c r="I75" s="72">
        <v>135</v>
      </c>
      <c r="J75" s="72">
        <v>135</v>
      </c>
      <c r="K75" s="72">
        <v>135</v>
      </c>
      <c r="L75" s="72">
        <v>135</v>
      </c>
      <c r="M75" s="72">
        <v>135</v>
      </c>
      <c r="N75" s="72">
        <v>135</v>
      </c>
      <c r="O75" s="72">
        <v>135</v>
      </c>
      <c r="P75" s="72">
        <v>135</v>
      </c>
      <c r="Q75" s="72">
        <v>135</v>
      </c>
      <c r="R75" s="72">
        <v>135</v>
      </c>
      <c r="S75" s="72">
        <v>135</v>
      </c>
      <c r="T75" s="72">
        <v>135</v>
      </c>
      <c r="U75" s="72">
        <v>135</v>
      </c>
      <c r="V75" s="72">
        <v>135</v>
      </c>
      <c r="W75" s="72">
        <v>135</v>
      </c>
      <c r="X75" s="72">
        <v>135</v>
      </c>
      <c r="Y75" s="72">
        <v>135</v>
      </c>
      <c r="Z75" s="72">
        <v>135</v>
      </c>
      <c r="AA75" s="72">
        <v>135</v>
      </c>
      <c r="AC75" s="76">
        <f>MAX(D75:AA75)</f>
        <v>135</v>
      </c>
      <c r="AD75" s="42">
        <f>MIN(D75:AA75)</f>
        <v>135</v>
      </c>
      <c r="AE75" s="43">
        <f>AVERAGE(D75:AA75)</f>
        <v>135</v>
      </c>
      <c r="AF75" s="46"/>
    </row>
    <row r="76" spans="1:32" hidden="1" x14ac:dyDescent="0.2">
      <c r="A76" s="68"/>
      <c r="B76" s="68"/>
      <c r="C76" s="69" t="s">
        <v>2</v>
      </c>
      <c r="D76" s="72">
        <v>135</v>
      </c>
      <c r="E76" s="72">
        <v>135</v>
      </c>
      <c r="F76" s="72">
        <v>135</v>
      </c>
      <c r="G76" s="72">
        <v>135</v>
      </c>
      <c r="H76" s="72">
        <v>135</v>
      </c>
      <c r="I76" s="72">
        <v>135</v>
      </c>
      <c r="J76" s="72">
        <v>135</v>
      </c>
      <c r="K76" s="72">
        <v>135</v>
      </c>
      <c r="L76" s="72">
        <v>135</v>
      </c>
      <c r="M76" s="72">
        <v>135</v>
      </c>
      <c r="N76" s="72">
        <v>135</v>
      </c>
      <c r="O76" s="72">
        <v>135</v>
      </c>
      <c r="P76" s="72">
        <v>135</v>
      </c>
      <c r="Q76" s="72">
        <v>135</v>
      </c>
      <c r="R76" s="72">
        <v>135</v>
      </c>
      <c r="S76" s="72">
        <v>135</v>
      </c>
      <c r="T76" s="72">
        <v>135</v>
      </c>
      <c r="U76" s="72">
        <v>135</v>
      </c>
      <c r="V76" s="72">
        <v>135</v>
      </c>
      <c r="W76" s="72">
        <v>135</v>
      </c>
      <c r="X76" s="72">
        <v>135</v>
      </c>
      <c r="Y76" s="72">
        <v>135</v>
      </c>
      <c r="Z76" s="72">
        <v>135</v>
      </c>
      <c r="AA76" s="72">
        <v>135</v>
      </c>
      <c r="AC76" s="109">
        <f>MAX(D76:AA76)</f>
        <v>135</v>
      </c>
      <c r="AD76" s="86">
        <f>MIN(D76:AA76)</f>
        <v>135</v>
      </c>
      <c r="AE76" s="110">
        <f>AVERAGE(D76:AA76)</f>
        <v>135</v>
      </c>
      <c r="AF76" s="50"/>
    </row>
    <row r="77" spans="1:32" hidden="1" x14ac:dyDescent="0.2">
      <c r="A77" s="33" t="s">
        <v>40</v>
      </c>
      <c r="B77" s="33" t="s">
        <v>29</v>
      </c>
      <c r="C77" s="77" t="s">
        <v>0</v>
      </c>
      <c r="D77" s="38">
        <v>0.9</v>
      </c>
      <c r="E77" s="38">
        <v>0.9</v>
      </c>
      <c r="F77" s="38">
        <v>0.9</v>
      </c>
      <c r="G77" s="38">
        <v>0.9</v>
      </c>
      <c r="H77" s="38">
        <v>0.9</v>
      </c>
      <c r="I77" s="38">
        <v>0.9</v>
      </c>
      <c r="J77" s="38">
        <v>0.9</v>
      </c>
      <c r="K77" s="38">
        <v>0.9</v>
      </c>
      <c r="L77" s="38">
        <v>0.9</v>
      </c>
      <c r="M77" s="38">
        <v>0.9</v>
      </c>
      <c r="N77" s="38">
        <v>0.9</v>
      </c>
      <c r="O77" s="38">
        <v>0.9</v>
      </c>
      <c r="P77" s="38">
        <v>0.9</v>
      </c>
      <c r="Q77" s="38">
        <v>0.9</v>
      </c>
      <c r="R77" s="38">
        <v>0.9</v>
      </c>
      <c r="S77" s="38">
        <v>0.9</v>
      </c>
      <c r="T77" s="38">
        <v>0.9</v>
      </c>
      <c r="U77" s="38">
        <v>0.9</v>
      </c>
      <c r="V77" s="38">
        <v>0.9</v>
      </c>
      <c r="W77" s="38">
        <v>0.9</v>
      </c>
      <c r="X77" s="38">
        <v>0.9</v>
      </c>
      <c r="Y77" s="38">
        <v>0.9</v>
      </c>
      <c r="Z77" s="38">
        <v>0.9</v>
      </c>
      <c r="AA77" s="38">
        <v>0.9</v>
      </c>
      <c r="AC77" s="75">
        <f t="shared" si="27"/>
        <v>0.9</v>
      </c>
      <c r="AD77" s="46">
        <f t="shared" si="28"/>
        <v>0.9</v>
      </c>
      <c r="AE77" s="46">
        <f t="shared" si="29"/>
        <v>21.599999999999994</v>
      </c>
      <c r="AF77" s="39">
        <f>SUMPRODUCT(AE77:AE79,Notes!$C$49:$C$51)</f>
        <v>7883.9999999999982</v>
      </c>
    </row>
    <row r="78" spans="1:32" hidden="1" x14ac:dyDescent="0.2">
      <c r="A78" s="33"/>
      <c r="B78" s="33"/>
      <c r="C78" s="77" t="s">
        <v>1</v>
      </c>
      <c r="D78" s="38">
        <v>0.9</v>
      </c>
      <c r="E78" s="38">
        <v>0.9</v>
      </c>
      <c r="F78" s="38">
        <v>0.9</v>
      </c>
      <c r="G78" s="38">
        <v>0.9</v>
      </c>
      <c r="H78" s="38">
        <v>0.9</v>
      </c>
      <c r="I78" s="38">
        <v>0.9</v>
      </c>
      <c r="J78" s="38">
        <v>0.9</v>
      </c>
      <c r="K78" s="38">
        <v>0.9</v>
      </c>
      <c r="L78" s="38">
        <v>0.9</v>
      </c>
      <c r="M78" s="38">
        <v>0.9</v>
      </c>
      <c r="N78" s="38">
        <v>0.9</v>
      </c>
      <c r="O78" s="38">
        <v>0.9</v>
      </c>
      <c r="P78" s="38">
        <v>0.9</v>
      </c>
      <c r="Q78" s="38">
        <v>0.9</v>
      </c>
      <c r="R78" s="38">
        <v>0.9</v>
      </c>
      <c r="S78" s="38">
        <v>0.9</v>
      </c>
      <c r="T78" s="38">
        <v>0.9</v>
      </c>
      <c r="U78" s="38">
        <v>0.9</v>
      </c>
      <c r="V78" s="38">
        <v>0.9</v>
      </c>
      <c r="W78" s="38">
        <v>0.9</v>
      </c>
      <c r="X78" s="38">
        <v>0.9</v>
      </c>
      <c r="Y78" s="38">
        <v>0.9</v>
      </c>
      <c r="Z78" s="38">
        <v>0.9</v>
      </c>
      <c r="AA78" s="38">
        <v>0.9</v>
      </c>
      <c r="AC78" s="75">
        <f t="shared" si="27"/>
        <v>0.9</v>
      </c>
      <c r="AD78" s="46">
        <f t="shared" si="28"/>
        <v>0.9</v>
      </c>
      <c r="AE78" s="46">
        <f t="shared" si="29"/>
        <v>21.599999999999994</v>
      </c>
      <c r="AF78" s="46"/>
    </row>
    <row r="79" spans="1:32" hidden="1" x14ac:dyDescent="0.2">
      <c r="A79" s="33"/>
      <c r="B79" s="33"/>
      <c r="C79" s="77" t="s">
        <v>2</v>
      </c>
      <c r="D79" s="38">
        <v>0.9</v>
      </c>
      <c r="E79" s="38">
        <v>0.9</v>
      </c>
      <c r="F79" s="38">
        <v>0.9</v>
      </c>
      <c r="G79" s="38">
        <v>0.9</v>
      </c>
      <c r="H79" s="38">
        <v>0.9</v>
      </c>
      <c r="I79" s="38">
        <v>0.9</v>
      </c>
      <c r="J79" s="38">
        <v>0.9</v>
      </c>
      <c r="K79" s="38">
        <v>0.9</v>
      </c>
      <c r="L79" s="38">
        <v>0.9</v>
      </c>
      <c r="M79" s="38">
        <v>0.9</v>
      </c>
      <c r="N79" s="38">
        <v>0.9</v>
      </c>
      <c r="O79" s="38">
        <v>0.9</v>
      </c>
      <c r="P79" s="38">
        <v>0.9</v>
      </c>
      <c r="Q79" s="38">
        <v>0.9</v>
      </c>
      <c r="R79" s="38">
        <v>0.9</v>
      </c>
      <c r="S79" s="38">
        <v>0.9</v>
      </c>
      <c r="T79" s="38">
        <v>0.9</v>
      </c>
      <c r="U79" s="38">
        <v>0.9</v>
      </c>
      <c r="V79" s="38">
        <v>0.9</v>
      </c>
      <c r="W79" s="38">
        <v>0.9</v>
      </c>
      <c r="X79" s="38">
        <v>0.9</v>
      </c>
      <c r="Y79" s="38">
        <v>0.9</v>
      </c>
      <c r="Z79" s="38">
        <v>0.9</v>
      </c>
      <c r="AA79" s="38">
        <v>0.9</v>
      </c>
      <c r="AC79" s="106">
        <f t="shared" si="27"/>
        <v>0.9</v>
      </c>
      <c r="AD79" s="50">
        <f t="shared" si="28"/>
        <v>0.9</v>
      </c>
      <c r="AE79" s="50">
        <f t="shared" si="29"/>
        <v>21.599999999999994</v>
      </c>
      <c r="AF79" s="50"/>
    </row>
    <row r="80" spans="1:32" hidden="1" x14ac:dyDescent="0.2">
      <c r="A80" s="68" t="s">
        <v>39</v>
      </c>
      <c r="B80" s="68" t="s">
        <v>29</v>
      </c>
      <c r="C80" s="69" t="s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0.5</v>
      </c>
      <c r="L80" s="70">
        <v>0.5</v>
      </c>
      <c r="M80" s="70">
        <v>0.75</v>
      </c>
      <c r="N80" s="70">
        <v>0.9</v>
      </c>
      <c r="O80" s="70">
        <v>0.9</v>
      </c>
      <c r="P80" s="70">
        <v>0.9</v>
      </c>
      <c r="Q80" s="70">
        <v>0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C80" s="75">
        <f t="shared" si="27"/>
        <v>0.9</v>
      </c>
      <c r="AD80" s="46">
        <f t="shared" si="28"/>
        <v>0</v>
      </c>
      <c r="AE80" s="46">
        <f t="shared" si="29"/>
        <v>4.45</v>
      </c>
      <c r="AF80" s="39">
        <f>SUMPRODUCT(AE80:AE82,Notes!$C$49:$C$51)</f>
        <v>1116.95</v>
      </c>
    </row>
    <row r="81" spans="1:32" hidden="1" x14ac:dyDescent="0.2">
      <c r="A81" s="68"/>
      <c r="B81" s="68"/>
      <c r="C81" s="69" t="s">
        <v>1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C81" s="75">
        <f t="shared" si="27"/>
        <v>0</v>
      </c>
      <c r="AD81" s="46">
        <f t="shared" si="28"/>
        <v>0</v>
      </c>
      <c r="AE81" s="46">
        <f t="shared" si="29"/>
        <v>0</v>
      </c>
      <c r="AF81" s="46"/>
    </row>
    <row r="82" spans="1:32" hidden="1" x14ac:dyDescent="0.2">
      <c r="A82" s="68"/>
      <c r="B82" s="68"/>
      <c r="C82" s="69" t="s">
        <v>2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C82" s="106">
        <f t="shared" si="27"/>
        <v>0</v>
      </c>
      <c r="AD82" s="50">
        <f t="shared" si="28"/>
        <v>0</v>
      </c>
      <c r="AE82" s="50">
        <f t="shared" si="29"/>
        <v>0</v>
      </c>
      <c r="AF82" s="50"/>
    </row>
    <row r="83" spans="1:32" hidden="1" x14ac:dyDescent="0.2">
      <c r="A83" s="33" t="s">
        <v>34</v>
      </c>
      <c r="B83" s="33" t="s">
        <v>29</v>
      </c>
      <c r="C83" s="77" t="s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0.3</v>
      </c>
      <c r="M83" s="38">
        <v>0.3</v>
      </c>
      <c r="N83" s="38">
        <v>0.3</v>
      </c>
      <c r="O83" s="38">
        <v>0.3</v>
      </c>
      <c r="P83" s="38">
        <v>0.3</v>
      </c>
      <c r="Q83" s="38">
        <v>0.3</v>
      </c>
      <c r="R83" s="38">
        <v>0.3</v>
      </c>
      <c r="S83" s="38">
        <v>0.15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C83" s="75">
        <f>MAX(D83:AA83)</f>
        <v>0.3</v>
      </c>
      <c r="AD83" s="46">
        <f>MIN(D83:AA83)</f>
        <v>0</v>
      </c>
      <c r="AE83" s="46">
        <f>SUM(D83:AA83)</f>
        <v>2.25</v>
      </c>
      <c r="AF83" s="39">
        <f>SUMPRODUCT(AE83:AE85,Notes!$C$49:$C$51)</f>
        <v>564.75</v>
      </c>
    </row>
    <row r="84" spans="1:32" hidden="1" x14ac:dyDescent="0.2">
      <c r="A84" s="33"/>
      <c r="B84" s="33"/>
      <c r="C84" s="77" t="s">
        <v>1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C84" s="75">
        <f>MAX(D84:AA84)</f>
        <v>0</v>
      </c>
      <c r="AD84" s="46">
        <f>MIN(D84:AA84)</f>
        <v>0</v>
      </c>
      <c r="AE84" s="46">
        <f>SUM(D84:AA84)</f>
        <v>0</v>
      </c>
      <c r="AF84" s="46"/>
    </row>
    <row r="85" spans="1:32" hidden="1" x14ac:dyDescent="0.2">
      <c r="A85" s="33"/>
      <c r="B85" s="33"/>
      <c r="C85" s="77" t="s">
        <v>2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C85" s="106">
        <f>MAX(D85:AA85)</f>
        <v>0</v>
      </c>
      <c r="AD85" s="50">
        <f>MIN(D85:AA85)</f>
        <v>0</v>
      </c>
      <c r="AE85" s="50">
        <f>SUM(D85:AA85)</f>
        <v>0</v>
      </c>
      <c r="AF85" s="50"/>
    </row>
    <row r="86" spans="1:32" hidden="1" x14ac:dyDescent="0.2">
      <c r="A86" s="68" t="s">
        <v>38</v>
      </c>
      <c r="B86" s="68" t="s">
        <v>29</v>
      </c>
      <c r="C86" s="69" t="s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1</v>
      </c>
      <c r="K86" s="70">
        <v>1</v>
      </c>
      <c r="L86" s="70">
        <v>1</v>
      </c>
      <c r="M86" s="70">
        <v>1</v>
      </c>
      <c r="N86" s="70">
        <v>1</v>
      </c>
      <c r="O86" s="70">
        <v>1</v>
      </c>
      <c r="P86" s="70">
        <v>1</v>
      </c>
      <c r="Q86" s="70">
        <v>1</v>
      </c>
      <c r="R86" s="70">
        <v>1</v>
      </c>
      <c r="S86" s="70">
        <v>1</v>
      </c>
      <c r="T86" s="70">
        <v>1</v>
      </c>
      <c r="U86" s="70">
        <v>1</v>
      </c>
      <c r="V86" s="70">
        <v>1</v>
      </c>
      <c r="W86" s="70">
        <v>1</v>
      </c>
      <c r="X86" s="70">
        <v>1</v>
      </c>
      <c r="Y86" s="70">
        <v>1</v>
      </c>
      <c r="Z86" s="70">
        <v>0</v>
      </c>
      <c r="AA86" s="70">
        <v>0</v>
      </c>
      <c r="AC86" s="75">
        <f t="shared" si="27"/>
        <v>1</v>
      </c>
      <c r="AD86" s="46">
        <f t="shared" si="28"/>
        <v>0</v>
      </c>
      <c r="AE86" s="46">
        <f t="shared" ref="AE86:AE88" si="32">SUM(D86:AA86)</f>
        <v>16</v>
      </c>
      <c r="AF86" s="39">
        <f>SUMPRODUCT(AE86:AE88,Notes!$C$49:$C$51)</f>
        <v>4328</v>
      </c>
    </row>
    <row r="87" spans="1:32" hidden="1" x14ac:dyDescent="0.2">
      <c r="A87" s="68"/>
      <c r="B87" s="68"/>
      <c r="C87" s="69" t="s">
        <v>1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1</v>
      </c>
      <c r="L87" s="70">
        <v>1</v>
      </c>
      <c r="M87" s="70">
        <v>1</v>
      </c>
      <c r="N87" s="70">
        <v>1</v>
      </c>
      <c r="O87" s="70">
        <v>1</v>
      </c>
      <c r="P87" s="70">
        <v>1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0">
        <v>0</v>
      </c>
      <c r="W87" s="70">
        <v>0</v>
      </c>
      <c r="X87" s="70">
        <v>0</v>
      </c>
      <c r="Y87" s="70">
        <v>0</v>
      </c>
      <c r="Z87" s="70">
        <v>0</v>
      </c>
      <c r="AA87" s="70">
        <v>0</v>
      </c>
      <c r="AC87" s="75">
        <f t="shared" si="27"/>
        <v>1</v>
      </c>
      <c r="AD87" s="46">
        <f t="shared" si="28"/>
        <v>0</v>
      </c>
      <c r="AE87" s="46">
        <f t="shared" si="32"/>
        <v>6</v>
      </c>
      <c r="AF87" s="46"/>
    </row>
    <row r="88" spans="1:32" hidden="1" x14ac:dyDescent="0.2">
      <c r="A88" s="102"/>
      <c r="B88" s="102"/>
      <c r="C88" s="103" t="s">
        <v>2</v>
      </c>
      <c r="D88" s="104">
        <v>0</v>
      </c>
      <c r="E88" s="104">
        <v>0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4">
        <v>0</v>
      </c>
      <c r="AA88" s="104">
        <v>0</v>
      </c>
      <c r="AC88" s="106">
        <f t="shared" si="27"/>
        <v>0</v>
      </c>
      <c r="AD88" s="50">
        <f t="shared" si="28"/>
        <v>0</v>
      </c>
      <c r="AE88" s="50">
        <f t="shared" si="32"/>
        <v>0</v>
      </c>
      <c r="AF88" s="50"/>
    </row>
    <row r="89" spans="1:32" hidden="1" x14ac:dyDescent="0.2">
      <c r="AC89" s="76"/>
      <c r="AD89" s="42"/>
      <c r="AE89" s="46"/>
      <c r="AF89" s="46"/>
    </row>
    <row r="90" spans="1:32" hidden="1" x14ac:dyDescent="0.2">
      <c r="A90" s="44" t="s">
        <v>94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C90" s="109"/>
      <c r="AD90" s="86"/>
      <c r="AE90" s="50"/>
      <c r="AF90" s="50"/>
    </row>
    <row r="91" spans="1:32" hidden="1" x14ac:dyDescent="0.2">
      <c r="A91" s="33" t="s">
        <v>81</v>
      </c>
      <c r="B91" s="33" t="s">
        <v>29</v>
      </c>
      <c r="C91" s="12" t="s">
        <v>82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0.95</v>
      </c>
      <c r="M91" s="25">
        <v>0.95</v>
      </c>
      <c r="N91" s="25">
        <v>0.95</v>
      </c>
      <c r="O91" s="25">
        <v>0.95</v>
      </c>
      <c r="P91" s="25">
        <v>0.95</v>
      </c>
      <c r="Q91" s="25">
        <v>0.95</v>
      </c>
      <c r="R91" s="25">
        <v>0.95</v>
      </c>
      <c r="S91" s="25">
        <v>0.95</v>
      </c>
      <c r="T91" s="25">
        <v>0.15</v>
      </c>
      <c r="U91" s="25">
        <v>0.15</v>
      </c>
      <c r="V91" s="25">
        <v>0.15</v>
      </c>
      <c r="W91" s="25">
        <v>0.15</v>
      </c>
      <c r="X91" s="25">
        <v>0.15</v>
      </c>
      <c r="Y91" s="25">
        <v>0</v>
      </c>
      <c r="Z91" s="25">
        <v>0</v>
      </c>
      <c r="AA91" s="25">
        <v>0</v>
      </c>
      <c r="AC91" s="75">
        <f t="shared" ref="AC91:AC96" si="33">MAX(D91:AA91)</f>
        <v>0.95</v>
      </c>
      <c r="AD91" s="46">
        <f t="shared" ref="AD91:AD96" si="34">MIN(D91:AA91)</f>
        <v>0</v>
      </c>
      <c r="AE91" s="46">
        <f t="shared" ref="AE91:AE96" si="35">SUM(D91:AA91)</f>
        <v>8.3500000000000014</v>
      </c>
      <c r="AF91" s="39">
        <f>SUMPRODUCT(AE91:AE93,Notes!$C$49:$C$51)</f>
        <v>2095.8500000000004</v>
      </c>
    </row>
    <row r="92" spans="1:32" hidden="1" x14ac:dyDescent="0.2">
      <c r="A92" s="33"/>
      <c r="B92" s="33"/>
      <c r="C92" s="12" t="s">
        <v>1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C92" s="75">
        <f t="shared" si="33"/>
        <v>0</v>
      </c>
      <c r="AD92" s="46">
        <f t="shared" si="34"/>
        <v>0</v>
      </c>
      <c r="AE92" s="46">
        <f t="shared" si="35"/>
        <v>0</v>
      </c>
      <c r="AF92" s="46"/>
    </row>
    <row r="93" spans="1:32" hidden="1" x14ac:dyDescent="0.2">
      <c r="A93" s="52"/>
      <c r="B93" s="52"/>
      <c r="C93" s="14" t="s">
        <v>2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C93" s="106">
        <f t="shared" si="33"/>
        <v>0</v>
      </c>
      <c r="AD93" s="50">
        <f t="shared" si="34"/>
        <v>0</v>
      </c>
      <c r="AE93" s="50">
        <f t="shared" si="35"/>
        <v>0</v>
      </c>
      <c r="AF93" s="50"/>
    </row>
    <row r="94" spans="1:32" hidden="1" x14ac:dyDescent="0.2">
      <c r="A94" s="33" t="s">
        <v>50</v>
      </c>
      <c r="B94" s="33" t="s">
        <v>29</v>
      </c>
      <c r="C94" s="12" t="s">
        <v>82</v>
      </c>
      <c r="D94" s="24">
        <v>0.18</v>
      </c>
      <c r="E94" s="24">
        <v>0.18</v>
      </c>
      <c r="F94" s="24">
        <v>0.18</v>
      </c>
      <c r="G94" s="24">
        <v>0.18</v>
      </c>
      <c r="H94" s="24">
        <v>0.18</v>
      </c>
      <c r="I94" s="24">
        <v>0.18</v>
      </c>
      <c r="J94" s="24">
        <v>0.18</v>
      </c>
      <c r="K94" s="24">
        <v>0.9</v>
      </c>
      <c r="L94" s="24">
        <v>0.9</v>
      </c>
      <c r="M94" s="24">
        <v>0.9</v>
      </c>
      <c r="N94" s="24">
        <v>0.9</v>
      </c>
      <c r="O94" s="24">
        <v>0.9</v>
      </c>
      <c r="P94" s="24">
        <v>0.9</v>
      </c>
      <c r="Q94" s="24">
        <v>0.9</v>
      </c>
      <c r="R94" s="24">
        <v>0.9</v>
      </c>
      <c r="S94" s="24">
        <v>0.9</v>
      </c>
      <c r="T94" s="24">
        <v>0.9</v>
      </c>
      <c r="U94" s="24">
        <v>0.9</v>
      </c>
      <c r="V94" s="24">
        <v>0.9</v>
      </c>
      <c r="W94" s="24">
        <v>0.9</v>
      </c>
      <c r="X94" s="24">
        <v>0.9</v>
      </c>
      <c r="Y94" s="24">
        <v>0.18</v>
      </c>
      <c r="Z94" s="24">
        <v>0.18</v>
      </c>
      <c r="AA94" s="24">
        <v>0.18</v>
      </c>
      <c r="AC94" s="75">
        <f t="shared" si="33"/>
        <v>0.9</v>
      </c>
      <c r="AD94" s="46">
        <f t="shared" si="34"/>
        <v>0.18</v>
      </c>
      <c r="AE94" s="46">
        <f t="shared" si="35"/>
        <v>14.400000000000002</v>
      </c>
      <c r="AF94" s="39">
        <f>SUMPRODUCT(AE94:AE96,Notes!$C$49:$C$51)</f>
        <v>4106.88</v>
      </c>
    </row>
    <row r="95" spans="1:32" hidden="1" x14ac:dyDescent="0.2">
      <c r="A95" s="33"/>
      <c r="B95" s="33"/>
      <c r="C95" s="12" t="s">
        <v>1</v>
      </c>
      <c r="D95" s="24">
        <v>0.18</v>
      </c>
      <c r="E95" s="24">
        <v>0.18</v>
      </c>
      <c r="F95" s="24">
        <v>0.18</v>
      </c>
      <c r="G95" s="24">
        <v>0.18</v>
      </c>
      <c r="H95" s="24">
        <v>0.18</v>
      </c>
      <c r="I95" s="24">
        <v>0.18</v>
      </c>
      <c r="J95" s="24">
        <v>0.18</v>
      </c>
      <c r="K95" s="24">
        <v>0.18</v>
      </c>
      <c r="L95" s="24">
        <v>0.18</v>
      </c>
      <c r="M95" s="24">
        <v>0.18</v>
      </c>
      <c r="N95" s="24">
        <v>0.18</v>
      </c>
      <c r="O95" s="24">
        <v>0.18</v>
      </c>
      <c r="P95" s="24">
        <v>0.18</v>
      </c>
      <c r="Q95" s="24">
        <v>0.18</v>
      </c>
      <c r="R95" s="24">
        <v>0.18</v>
      </c>
      <c r="S95" s="24">
        <v>0.18</v>
      </c>
      <c r="T95" s="24">
        <v>0.18</v>
      </c>
      <c r="U95" s="24">
        <v>0.18</v>
      </c>
      <c r="V95" s="24">
        <v>0.18</v>
      </c>
      <c r="W95" s="24">
        <v>0.18</v>
      </c>
      <c r="X95" s="24">
        <v>0.18</v>
      </c>
      <c r="Y95" s="24">
        <v>0.18</v>
      </c>
      <c r="Z95" s="24">
        <v>0.18</v>
      </c>
      <c r="AA95" s="24">
        <v>0.18</v>
      </c>
      <c r="AC95" s="75">
        <f t="shared" si="33"/>
        <v>0.18</v>
      </c>
      <c r="AD95" s="46">
        <f t="shared" si="34"/>
        <v>0.18</v>
      </c>
      <c r="AE95" s="46">
        <f t="shared" si="35"/>
        <v>4.3200000000000012</v>
      </c>
      <c r="AF95" s="46"/>
    </row>
    <row r="96" spans="1:32" hidden="1" x14ac:dyDescent="0.2">
      <c r="A96" s="52"/>
      <c r="B96" s="52"/>
      <c r="C96" s="14" t="s">
        <v>2</v>
      </c>
      <c r="D96" s="26">
        <v>0.18</v>
      </c>
      <c r="E96" s="26">
        <v>0.18</v>
      </c>
      <c r="F96" s="26">
        <v>0.18</v>
      </c>
      <c r="G96" s="26">
        <v>0.18</v>
      </c>
      <c r="H96" s="26">
        <v>0.18</v>
      </c>
      <c r="I96" s="26">
        <v>0.18</v>
      </c>
      <c r="J96" s="26">
        <v>0.18</v>
      </c>
      <c r="K96" s="26">
        <v>0.18</v>
      </c>
      <c r="L96" s="26">
        <v>0.18</v>
      </c>
      <c r="M96" s="26">
        <v>0.18</v>
      </c>
      <c r="N96" s="26">
        <v>0.18</v>
      </c>
      <c r="O96" s="26">
        <v>0.18</v>
      </c>
      <c r="P96" s="26">
        <v>0.18</v>
      </c>
      <c r="Q96" s="26">
        <v>0.18</v>
      </c>
      <c r="R96" s="26">
        <v>0.18</v>
      </c>
      <c r="S96" s="26">
        <v>0.18</v>
      </c>
      <c r="T96" s="26">
        <v>0.18</v>
      </c>
      <c r="U96" s="26">
        <v>0.18</v>
      </c>
      <c r="V96" s="26">
        <v>0.18</v>
      </c>
      <c r="W96" s="26">
        <v>0.18</v>
      </c>
      <c r="X96" s="26">
        <v>0.18</v>
      </c>
      <c r="Y96" s="26">
        <v>0.18</v>
      </c>
      <c r="Z96" s="26">
        <v>0.18</v>
      </c>
      <c r="AA96" s="26">
        <v>0.18</v>
      </c>
      <c r="AC96" s="106">
        <f t="shared" si="33"/>
        <v>0.18</v>
      </c>
      <c r="AD96" s="50">
        <f t="shared" si="34"/>
        <v>0.18</v>
      </c>
      <c r="AE96" s="50">
        <f t="shared" si="35"/>
        <v>4.3200000000000012</v>
      </c>
      <c r="AF96" s="50"/>
    </row>
    <row r="97" spans="1:32" hidden="1" x14ac:dyDescent="0.2">
      <c r="A97" s="33" t="s">
        <v>83</v>
      </c>
      <c r="B97" s="33" t="s">
        <v>29</v>
      </c>
      <c r="C97" s="12" t="s">
        <v>82</v>
      </c>
      <c r="D97" s="24">
        <v>0.35</v>
      </c>
      <c r="E97" s="24">
        <v>0.35</v>
      </c>
      <c r="F97" s="24">
        <v>0.35</v>
      </c>
      <c r="G97" s="24">
        <v>0.35</v>
      </c>
      <c r="H97" s="24">
        <v>0.35</v>
      </c>
      <c r="I97" s="24">
        <v>0.35</v>
      </c>
      <c r="J97" s="24">
        <v>0.35</v>
      </c>
      <c r="K97" s="24">
        <v>0.35</v>
      </c>
      <c r="L97" s="24">
        <v>0.95</v>
      </c>
      <c r="M97" s="24">
        <v>0.95</v>
      </c>
      <c r="N97" s="24">
        <v>0.95</v>
      </c>
      <c r="O97" s="24">
        <v>0.95</v>
      </c>
      <c r="P97" s="24">
        <v>0.95</v>
      </c>
      <c r="Q97" s="24">
        <v>0.95</v>
      </c>
      <c r="R97" s="24">
        <v>0.95</v>
      </c>
      <c r="S97" s="24">
        <v>0.95</v>
      </c>
      <c r="T97" s="24">
        <v>0.95</v>
      </c>
      <c r="U97" s="24">
        <v>0.35</v>
      </c>
      <c r="V97" s="24">
        <v>0.35</v>
      </c>
      <c r="W97" s="24">
        <v>0.35</v>
      </c>
      <c r="X97" s="24">
        <v>0.35</v>
      </c>
      <c r="Y97" s="24">
        <v>0.35</v>
      </c>
      <c r="Z97" s="24">
        <v>0.35</v>
      </c>
      <c r="AA97" s="24">
        <v>0.35</v>
      </c>
      <c r="AC97" s="75">
        <f>MAX(D97:AA97)</f>
        <v>0.95</v>
      </c>
      <c r="AD97" s="46">
        <f>MIN(D97:AA97)</f>
        <v>0.35</v>
      </c>
      <c r="AE97" s="46">
        <f>SUM(D97:AA97)</f>
        <v>13.799999999999995</v>
      </c>
      <c r="AF97" s="39">
        <f>SUMPRODUCT(AE97:AE99,Notes!$C$49:$C$51)</f>
        <v>4421.3999999999987</v>
      </c>
    </row>
    <row r="98" spans="1:32" hidden="1" x14ac:dyDescent="0.2">
      <c r="A98" s="33"/>
      <c r="B98" s="33"/>
      <c r="C98" s="12" t="s">
        <v>1</v>
      </c>
      <c r="D98" s="24">
        <v>0.35</v>
      </c>
      <c r="E98" s="24">
        <v>0.35</v>
      </c>
      <c r="F98" s="24">
        <v>0.35</v>
      </c>
      <c r="G98" s="24">
        <v>0.35</v>
      </c>
      <c r="H98" s="24">
        <v>0.35</v>
      </c>
      <c r="I98" s="24">
        <v>0.35</v>
      </c>
      <c r="J98" s="24">
        <v>0.35</v>
      </c>
      <c r="K98" s="24">
        <v>0.35</v>
      </c>
      <c r="L98" s="24">
        <v>0.35</v>
      </c>
      <c r="M98" s="24">
        <v>0.35</v>
      </c>
      <c r="N98" s="24">
        <v>0.35</v>
      </c>
      <c r="O98" s="24">
        <v>0.35</v>
      </c>
      <c r="P98" s="24">
        <v>0.35</v>
      </c>
      <c r="Q98" s="24">
        <v>0.35</v>
      </c>
      <c r="R98" s="24">
        <v>0.35</v>
      </c>
      <c r="S98" s="24">
        <v>0.35</v>
      </c>
      <c r="T98" s="24">
        <v>0.35</v>
      </c>
      <c r="U98" s="24">
        <v>0.35</v>
      </c>
      <c r="V98" s="24">
        <v>0.35</v>
      </c>
      <c r="W98" s="24">
        <v>0.35</v>
      </c>
      <c r="X98" s="24">
        <v>0.35</v>
      </c>
      <c r="Y98" s="24">
        <v>0.35</v>
      </c>
      <c r="Z98" s="24">
        <v>0.35</v>
      </c>
      <c r="AA98" s="24">
        <v>0.35</v>
      </c>
      <c r="AC98" s="75">
        <f>MAX(D98:AA98)</f>
        <v>0.35</v>
      </c>
      <c r="AD98" s="46">
        <f>MIN(D98:AA98)</f>
        <v>0.35</v>
      </c>
      <c r="AE98" s="46">
        <f>SUM(D98:AA98)</f>
        <v>8.3999999999999968</v>
      </c>
      <c r="AF98" s="46"/>
    </row>
    <row r="99" spans="1:32" hidden="1" x14ac:dyDescent="0.2">
      <c r="A99" s="52"/>
      <c r="B99" s="52"/>
      <c r="C99" s="14" t="s">
        <v>2</v>
      </c>
      <c r="D99" s="26">
        <v>0.35</v>
      </c>
      <c r="E99" s="26">
        <v>0.35</v>
      </c>
      <c r="F99" s="26">
        <v>0.35</v>
      </c>
      <c r="G99" s="26">
        <v>0.35</v>
      </c>
      <c r="H99" s="26">
        <v>0.35</v>
      </c>
      <c r="I99" s="26">
        <v>0.35</v>
      </c>
      <c r="J99" s="26">
        <v>0.35</v>
      </c>
      <c r="K99" s="26">
        <v>0.35</v>
      </c>
      <c r="L99" s="26">
        <v>0.35</v>
      </c>
      <c r="M99" s="26">
        <v>0.35</v>
      </c>
      <c r="N99" s="26">
        <v>0.35</v>
      </c>
      <c r="O99" s="26">
        <v>0.35</v>
      </c>
      <c r="P99" s="26">
        <v>0.35</v>
      </c>
      <c r="Q99" s="26">
        <v>0.35</v>
      </c>
      <c r="R99" s="26">
        <v>0.35</v>
      </c>
      <c r="S99" s="26">
        <v>0.35</v>
      </c>
      <c r="T99" s="26">
        <v>0.35</v>
      </c>
      <c r="U99" s="26">
        <v>0.35</v>
      </c>
      <c r="V99" s="26">
        <v>0.35</v>
      </c>
      <c r="W99" s="26">
        <v>0.35</v>
      </c>
      <c r="X99" s="26">
        <v>0.35</v>
      </c>
      <c r="Y99" s="26">
        <v>0.35</v>
      </c>
      <c r="Z99" s="26">
        <v>0.35</v>
      </c>
      <c r="AA99" s="26">
        <v>0.35</v>
      </c>
      <c r="AC99" s="106">
        <f>MAX(D99:AA99)</f>
        <v>0.35</v>
      </c>
      <c r="AD99" s="50">
        <f>MIN(D99:AA99)</f>
        <v>0.35</v>
      </c>
      <c r="AE99" s="50">
        <f>SUM(D99:AA99)</f>
        <v>8.3999999999999968</v>
      </c>
      <c r="AF99" s="50"/>
    </row>
    <row r="100" spans="1:32" hidden="1" x14ac:dyDescent="0.2">
      <c r="A100" s="33" t="s">
        <v>35</v>
      </c>
      <c r="B100" s="33" t="s">
        <v>29</v>
      </c>
      <c r="C100" s="12" t="s">
        <v>82</v>
      </c>
      <c r="D100" s="24">
        <v>1</v>
      </c>
      <c r="E100" s="24">
        <v>1</v>
      </c>
      <c r="F100" s="24">
        <v>1</v>
      </c>
      <c r="G100" s="24">
        <v>1</v>
      </c>
      <c r="H100" s="24">
        <v>1</v>
      </c>
      <c r="I100" s="24">
        <v>1</v>
      </c>
      <c r="J100" s="24">
        <v>1</v>
      </c>
      <c r="K100" s="24">
        <v>0.25</v>
      </c>
      <c r="L100" s="24">
        <v>0.25</v>
      </c>
      <c r="M100" s="24">
        <v>0.25</v>
      </c>
      <c r="N100" s="24">
        <v>0.25</v>
      </c>
      <c r="O100" s="24">
        <v>0.25</v>
      </c>
      <c r="P100" s="24">
        <v>0.25</v>
      </c>
      <c r="Q100" s="24">
        <v>0.25</v>
      </c>
      <c r="R100" s="24">
        <v>0.25</v>
      </c>
      <c r="S100" s="24">
        <v>0.25</v>
      </c>
      <c r="T100" s="24">
        <v>0.25</v>
      </c>
      <c r="U100" s="24">
        <v>0.25</v>
      </c>
      <c r="V100" s="24">
        <v>0.25</v>
      </c>
      <c r="W100" s="24">
        <v>0.25</v>
      </c>
      <c r="X100" s="24">
        <v>0.25</v>
      </c>
      <c r="Y100" s="24">
        <v>1</v>
      </c>
      <c r="Z100" s="24">
        <v>1</v>
      </c>
      <c r="AA100" s="24">
        <v>1</v>
      </c>
      <c r="AC100" s="75">
        <f t="shared" ref="AC100:AC102" si="36">MAX(D100:AA100)</f>
        <v>1</v>
      </c>
      <c r="AD100" s="46">
        <f t="shared" ref="AD100:AD102" si="37">MIN(D100:AA100)</f>
        <v>0.25</v>
      </c>
      <c r="AE100" s="46">
        <f t="shared" ref="AE100:AE102" si="38">SUM(D100:AA100)</f>
        <v>13.5</v>
      </c>
      <c r="AF100" s="39">
        <f>SUMPRODUCT(AE100:AE102,Notes!$C$49:$C$51)</f>
        <v>6124.5</v>
      </c>
    </row>
    <row r="101" spans="1:32" hidden="1" x14ac:dyDescent="0.2">
      <c r="A101" s="33"/>
      <c r="B101" s="33"/>
      <c r="C101" s="12" t="s">
        <v>1</v>
      </c>
      <c r="D101" s="24">
        <v>1</v>
      </c>
      <c r="E101" s="24">
        <v>1</v>
      </c>
      <c r="F101" s="24">
        <v>1</v>
      </c>
      <c r="G101" s="24">
        <v>1</v>
      </c>
      <c r="H101" s="24">
        <v>1</v>
      </c>
      <c r="I101" s="24">
        <v>1</v>
      </c>
      <c r="J101" s="24">
        <v>1</v>
      </c>
      <c r="K101" s="24">
        <v>1</v>
      </c>
      <c r="L101" s="24">
        <v>1</v>
      </c>
      <c r="M101" s="24">
        <v>1</v>
      </c>
      <c r="N101" s="24">
        <v>1</v>
      </c>
      <c r="O101" s="24">
        <v>1</v>
      </c>
      <c r="P101" s="24">
        <v>1</v>
      </c>
      <c r="Q101" s="24">
        <v>1</v>
      </c>
      <c r="R101" s="24">
        <v>1</v>
      </c>
      <c r="S101" s="24">
        <v>1</v>
      </c>
      <c r="T101" s="24">
        <v>1</v>
      </c>
      <c r="U101" s="24">
        <v>1</v>
      </c>
      <c r="V101" s="24">
        <v>1</v>
      </c>
      <c r="W101" s="24">
        <v>1</v>
      </c>
      <c r="X101" s="24">
        <v>1</v>
      </c>
      <c r="Y101" s="24">
        <v>1</v>
      </c>
      <c r="Z101" s="24">
        <v>1</v>
      </c>
      <c r="AA101" s="24">
        <v>1</v>
      </c>
      <c r="AC101" s="75">
        <f t="shared" si="36"/>
        <v>1</v>
      </c>
      <c r="AD101" s="46">
        <f t="shared" si="37"/>
        <v>1</v>
      </c>
      <c r="AE101" s="46">
        <f t="shared" si="38"/>
        <v>24</v>
      </c>
      <c r="AF101" s="46"/>
    </row>
    <row r="102" spans="1:32" hidden="1" x14ac:dyDescent="0.2">
      <c r="A102" s="52"/>
      <c r="B102" s="52"/>
      <c r="C102" s="14" t="s">
        <v>2</v>
      </c>
      <c r="D102" s="26">
        <v>1</v>
      </c>
      <c r="E102" s="26">
        <v>1</v>
      </c>
      <c r="F102" s="26">
        <v>1</v>
      </c>
      <c r="G102" s="26">
        <v>1</v>
      </c>
      <c r="H102" s="26">
        <v>1</v>
      </c>
      <c r="I102" s="26">
        <v>1</v>
      </c>
      <c r="J102" s="26">
        <v>1</v>
      </c>
      <c r="K102" s="26">
        <v>1</v>
      </c>
      <c r="L102" s="26">
        <v>1</v>
      </c>
      <c r="M102" s="26">
        <v>1</v>
      </c>
      <c r="N102" s="26">
        <v>1</v>
      </c>
      <c r="O102" s="26">
        <v>1</v>
      </c>
      <c r="P102" s="26">
        <v>1</v>
      </c>
      <c r="Q102" s="26">
        <v>1</v>
      </c>
      <c r="R102" s="26">
        <v>1</v>
      </c>
      <c r="S102" s="26">
        <v>1</v>
      </c>
      <c r="T102" s="26">
        <v>1</v>
      </c>
      <c r="U102" s="26">
        <v>1</v>
      </c>
      <c r="V102" s="26">
        <v>1</v>
      </c>
      <c r="W102" s="26">
        <v>1</v>
      </c>
      <c r="X102" s="26">
        <v>1</v>
      </c>
      <c r="Y102" s="26">
        <v>1</v>
      </c>
      <c r="Z102" s="26">
        <v>1</v>
      </c>
      <c r="AA102" s="26">
        <v>1</v>
      </c>
      <c r="AC102" s="106">
        <f t="shared" si="36"/>
        <v>1</v>
      </c>
      <c r="AD102" s="50">
        <f t="shared" si="37"/>
        <v>1</v>
      </c>
      <c r="AE102" s="50">
        <f t="shared" si="38"/>
        <v>24</v>
      </c>
      <c r="AF102" s="50"/>
    </row>
    <row r="103" spans="1:32" hidden="1" x14ac:dyDescent="0.2">
      <c r="A103" s="33" t="s">
        <v>84</v>
      </c>
      <c r="B103" s="33" t="s">
        <v>36</v>
      </c>
      <c r="C103" s="12" t="s">
        <v>82</v>
      </c>
      <c r="D103" s="16">
        <v>80</v>
      </c>
      <c r="E103" s="16">
        <v>80</v>
      </c>
      <c r="F103" s="16">
        <v>80</v>
      </c>
      <c r="G103" s="16">
        <v>80</v>
      </c>
      <c r="H103" s="16">
        <v>80</v>
      </c>
      <c r="I103" s="16">
        <v>80</v>
      </c>
      <c r="J103" s="16">
        <v>80</v>
      </c>
      <c r="K103" s="16">
        <v>75</v>
      </c>
      <c r="L103" s="16">
        <v>75</v>
      </c>
      <c r="M103" s="16">
        <v>75</v>
      </c>
      <c r="N103" s="16">
        <v>75</v>
      </c>
      <c r="O103" s="16">
        <v>75</v>
      </c>
      <c r="P103" s="16">
        <v>75</v>
      </c>
      <c r="Q103" s="16">
        <v>75</v>
      </c>
      <c r="R103" s="16">
        <v>75</v>
      </c>
      <c r="S103" s="16">
        <v>75</v>
      </c>
      <c r="T103" s="16">
        <v>75</v>
      </c>
      <c r="U103" s="16">
        <v>75</v>
      </c>
      <c r="V103" s="16">
        <v>75</v>
      </c>
      <c r="W103" s="16">
        <v>75</v>
      </c>
      <c r="X103" s="16">
        <v>75</v>
      </c>
      <c r="Y103" s="16">
        <v>80</v>
      </c>
      <c r="Z103" s="16">
        <v>80</v>
      </c>
      <c r="AA103" s="16">
        <v>80</v>
      </c>
      <c r="AC103" s="76">
        <f t="shared" ref="AC103:AC108" si="39">MAX(D103:AA103)</f>
        <v>80</v>
      </c>
      <c r="AD103" s="42">
        <f t="shared" ref="AD103:AD108" si="40">MIN(D103:AA103)</f>
        <v>75</v>
      </c>
      <c r="AE103" s="43"/>
    </row>
    <row r="104" spans="1:32" hidden="1" x14ac:dyDescent="0.2">
      <c r="A104" s="33"/>
      <c r="B104" s="33"/>
      <c r="C104" s="12" t="s">
        <v>1</v>
      </c>
      <c r="D104" s="16">
        <v>80</v>
      </c>
      <c r="E104" s="16">
        <v>80</v>
      </c>
      <c r="F104" s="16">
        <v>80</v>
      </c>
      <c r="G104" s="16">
        <v>80</v>
      </c>
      <c r="H104" s="16">
        <v>80</v>
      </c>
      <c r="I104" s="16">
        <v>80</v>
      </c>
      <c r="J104" s="16">
        <v>80</v>
      </c>
      <c r="K104" s="16">
        <v>80</v>
      </c>
      <c r="L104" s="16">
        <v>80</v>
      </c>
      <c r="M104" s="16">
        <v>80</v>
      </c>
      <c r="N104" s="16">
        <v>80</v>
      </c>
      <c r="O104" s="16">
        <v>80</v>
      </c>
      <c r="P104" s="16">
        <v>80</v>
      </c>
      <c r="Q104" s="16">
        <v>80</v>
      </c>
      <c r="R104" s="16">
        <v>80</v>
      </c>
      <c r="S104" s="16">
        <v>80</v>
      </c>
      <c r="T104" s="16">
        <v>80</v>
      </c>
      <c r="U104" s="16">
        <v>80</v>
      </c>
      <c r="V104" s="16">
        <v>80</v>
      </c>
      <c r="W104" s="16">
        <v>80</v>
      </c>
      <c r="X104" s="16">
        <v>80</v>
      </c>
      <c r="Y104" s="16">
        <v>80</v>
      </c>
      <c r="Z104" s="16">
        <v>80</v>
      </c>
      <c r="AA104" s="16">
        <v>80</v>
      </c>
      <c r="AC104" s="76">
        <f t="shared" si="39"/>
        <v>80</v>
      </c>
      <c r="AD104" s="42">
        <f t="shared" si="40"/>
        <v>80</v>
      </c>
      <c r="AE104" s="43"/>
    </row>
    <row r="105" spans="1:32" hidden="1" x14ac:dyDescent="0.2">
      <c r="A105" s="52"/>
      <c r="B105" s="52"/>
      <c r="C105" s="14" t="s">
        <v>2</v>
      </c>
      <c r="D105" s="17">
        <v>80</v>
      </c>
      <c r="E105" s="17">
        <v>80</v>
      </c>
      <c r="F105" s="17">
        <v>80</v>
      </c>
      <c r="G105" s="17">
        <v>80</v>
      </c>
      <c r="H105" s="17">
        <v>80</v>
      </c>
      <c r="I105" s="17">
        <v>80</v>
      </c>
      <c r="J105" s="17">
        <v>80</v>
      </c>
      <c r="K105" s="17">
        <v>80</v>
      </c>
      <c r="L105" s="17">
        <v>80</v>
      </c>
      <c r="M105" s="17">
        <v>80</v>
      </c>
      <c r="N105" s="17">
        <v>80</v>
      </c>
      <c r="O105" s="17">
        <v>80</v>
      </c>
      <c r="P105" s="17">
        <v>80</v>
      </c>
      <c r="Q105" s="17">
        <v>80</v>
      </c>
      <c r="R105" s="17">
        <v>80</v>
      </c>
      <c r="S105" s="17">
        <v>80</v>
      </c>
      <c r="T105" s="17">
        <v>80</v>
      </c>
      <c r="U105" s="17">
        <v>80</v>
      </c>
      <c r="V105" s="17">
        <v>80</v>
      </c>
      <c r="W105" s="17">
        <v>80</v>
      </c>
      <c r="X105" s="17">
        <v>80</v>
      </c>
      <c r="Y105" s="17">
        <v>80</v>
      </c>
      <c r="Z105" s="17">
        <v>80</v>
      </c>
      <c r="AA105" s="17">
        <v>80</v>
      </c>
      <c r="AC105" s="109">
        <f t="shared" si="39"/>
        <v>80</v>
      </c>
      <c r="AD105" s="86">
        <f t="shared" si="40"/>
        <v>80</v>
      </c>
      <c r="AE105" s="110"/>
      <c r="AF105" s="37"/>
    </row>
    <row r="106" spans="1:32" hidden="1" x14ac:dyDescent="0.2">
      <c r="A106" s="33" t="s">
        <v>85</v>
      </c>
      <c r="B106" s="33" t="s">
        <v>36</v>
      </c>
      <c r="C106" s="12" t="s">
        <v>82</v>
      </c>
      <c r="D106" s="16">
        <v>60</v>
      </c>
      <c r="E106" s="16">
        <v>60</v>
      </c>
      <c r="F106" s="16">
        <v>60</v>
      </c>
      <c r="G106" s="16">
        <v>60</v>
      </c>
      <c r="H106" s="16">
        <v>60</v>
      </c>
      <c r="I106" s="16">
        <v>60</v>
      </c>
      <c r="J106" s="16">
        <v>60</v>
      </c>
      <c r="K106" s="16">
        <v>70</v>
      </c>
      <c r="L106" s="16">
        <v>70</v>
      </c>
      <c r="M106" s="16">
        <v>70</v>
      </c>
      <c r="N106" s="16">
        <v>70</v>
      </c>
      <c r="O106" s="16">
        <v>70</v>
      </c>
      <c r="P106" s="16">
        <v>70</v>
      </c>
      <c r="Q106" s="16">
        <v>70</v>
      </c>
      <c r="R106" s="16">
        <v>70</v>
      </c>
      <c r="S106" s="16">
        <v>70</v>
      </c>
      <c r="T106" s="16">
        <v>70</v>
      </c>
      <c r="U106" s="16">
        <v>70</v>
      </c>
      <c r="V106" s="16">
        <v>70</v>
      </c>
      <c r="W106" s="16">
        <v>70</v>
      </c>
      <c r="X106" s="16">
        <v>70</v>
      </c>
      <c r="Y106" s="16">
        <v>60</v>
      </c>
      <c r="Z106" s="16">
        <v>60</v>
      </c>
      <c r="AA106" s="16">
        <v>60</v>
      </c>
      <c r="AC106" s="76">
        <f t="shared" si="39"/>
        <v>70</v>
      </c>
      <c r="AD106" s="42">
        <f t="shared" si="40"/>
        <v>60</v>
      </c>
      <c r="AE106" s="43"/>
    </row>
    <row r="107" spans="1:32" hidden="1" x14ac:dyDescent="0.2">
      <c r="A107" s="33"/>
      <c r="B107" s="33"/>
      <c r="C107" s="12" t="s">
        <v>1</v>
      </c>
      <c r="D107" s="16">
        <v>60</v>
      </c>
      <c r="E107" s="16">
        <v>60</v>
      </c>
      <c r="F107" s="16">
        <v>60</v>
      </c>
      <c r="G107" s="16">
        <v>60</v>
      </c>
      <c r="H107" s="16">
        <v>60</v>
      </c>
      <c r="I107" s="16">
        <v>60</v>
      </c>
      <c r="J107" s="16">
        <v>60</v>
      </c>
      <c r="K107" s="16">
        <v>60</v>
      </c>
      <c r="L107" s="16">
        <v>60</v>
      </c>
      <c r="M107" s="16">
        <v>60</v>
      </c>
      <c r="N107" s="16">
        <v>60</v>
      </c>
      <c r="O107" s="16">
        <v>60</v>
      </c>
      <c r="P107" s="16">
        <v>60</v>
      </c>
      <c r="Q107" s="16">
        <v>60</v>
      </c>
      <c r="R107" s="16">
        <v>60</v>
      </c>
      <c r="S107" s="16">
        <v>60</v>
      </c>
      <c r="T107" s="16">
        <v>60</v>
      </c>
      <c r="U107" s="16">
        <v>60</v>
      </c>
      <c r="V107" s="16">
        <v>60</v>
      </c>
      <c r="W107" s="16">
        <v>60</v>
      </c>
      <c r="X107" s="16">
        <v>60</v>
      </c>
      <c r="Y107" s="16">
        <v>60</v>
      </c>
      <c r="Z107" s="16">
        <v>60</v>
      </c>
      <c r="AA107" s="16">
        <v>60</v>
      </c>
      <c r="AC107" s="76">
        <f t="shared" si="39"/>
        <v>60</v>
      </c>
      <c r="AD107" s="42">
        <f t="shared" si="40"/>
        <v>60</v>
      </c>
      <c r="AE107" s="43"/>
    </row>
    <row r="108" spans="1:32" hidden="1" x14ac:dyDescent="0.2">
      <c r="A108" s="52"/>
      <c r="B108" s="52"/>
      <c r="C108" s="14" t="s">
        <v>2</v>
      </c>
      <c r="D108" s="17">
        <v>60</v>
      </c>
      <c r="E108" s="17">
        <v>60</v>
      </c>
      <c r="F108" s="17">
        <v>60</v>
      </c>
      <c r="G108" s="17">
        <v>60</v>
      </c>
      <c r="H108" s="17">
        <v>60</v>
      </c>
      <c r="I108" s="17">
        <v>60</v>
      </c>
      <c r="J108" s="17">
        <v>60</v>
      </c>
      <c r="K108" s="17">
        <v>60</v>
      </c>
      <c r="L108" s="17">
        <v>60</v>
      </c>
      <c r="M108" s="17">
        <v>60</v>
      </c>
      <c r="N108" s="17">
        <v>60</v>
      </c>
      <c r="O108" s="17">
        <v>60</v>
      </c>
      <c r="P108" s="17">
        <v>60</v>
      </c>
      <c r="Q108" s="17">
        <v>60</v>
      </c>
      <c r="R108" s="17">
        <v>60</v>
      </c>
      <c r="S108" s="17">
        <v>60</v>
      </c>
      <c r="T108" s="17">
        <v>60</v>
      </c>
      <c r="U108" s="17">
        <v>60</v>
      </c>
      <c r="V108" s="17">
        <v>60</v>
      </c>
      <c r="W108" s="17">
        <v>60</v>
      </c>
      <c r="X108" s="17">
        <v>60</v>
      </c>
      <c r="Y108" s="17">
        <v>60</v>
      </c>
      <c r="Z108" s="17">
        <v>60</v>
      </c>
      <c r="AA108" s="17">
        <v>60</v>
      </c>
      <c r="AC108" s="109">
        <f t="shared" si="39"/>
        <v>60</v>
      </c>
      <c r="AD108" s="86">
        <f t="shared" si="40"/>
        <v>60</v>
      </c>
      <c r="AE108" s="110"/>
      <c r="AF108" s="37"/>
    </row>
    <row r="109" spans="1:32" hidden="1" x14ac:dyDescent="0.2">
      <c r="A109" s="59"/>
      <c r="B109" s="59"/>
      <c r="C109" s="59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1:32" hidden="1" x14ac:dyDescent="0.2">
      <c r="A110" s="51" t="s">
        <v>88</v>
      </c>
      <c r="B110" s="52"/>
      <c r="C110" s="52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C110" s="37"/>
      <c r="AD110" s="37"/>
      <c r="AE110" s="37"/>
      <c r="AF110" s="37"/>
    </row>
    <row r="111" spans="1:32" hidden="1" x14ac:dyDescent="0.2">
      <c r="A111" s="62" t="s">
        <v>89</v>
      </c>
      <c r="B111" s="62" t="s">
        <v>29</v>
      </c>
      <c r="C111" s="34" t="s">
        <v>47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0.05</v>
      </c>
      <c r="L111" s="46">
        <v>0.75</v>
      </c>
      <c r="M111" s="46">
        <v>0.9</v>
      </c>
      <c r="N111" s="46">
        <v>0.9</v>
      </c>
      <c r="O111" s="46">
        <v>0.8</v>
      </c>
      <c r="P111" s="46">
        <v>0.8</v>
      </c>
      <c r="Q111" s="46">
        <v>0.8</v>
      </c>
      <c r="R111" s="46">
        <v>0.8</v>
      </c>
      <c r="S111" s="46">
        <v>0.45</v>
      </c>
      <c r="T111" s="46">
        <v>0.15</v>
      </c>
      <c r="U111" s="46">
        <v>0.05</v>
      </c>
      <c r="V111" s="46">
        <v>0.15</v>
      </c>
      <c r="W111" s="46">
        <v>0.2</v>
      </c>
      <c r="X111" s="46">
        <v>0.2</v>
      </c>
      <c r="Y111" s="46">
        <v>0.1</v>
      </c>
      <c r="Z111" s="46">
        <v>0</v>
      </c>
      <c r="AA111" s="46">
        <v>0</v>
      </c>
      <c r="AC111" s="75">
        <f t="shared" ref="AC111:AC125" si="41">MAX(D111:AA111)</f>
        <v>0.9</v>
      </c>
      <c r="AD111" s="46">
        <f t="shared" ref="AD111:AD125" si="42">MIN(D111:AA111)</f>
        <v>0</v>
      </c>
      <c r="AE111" s="46">
        <f t="shared" ref="AE111:AE125" si="43">SUM(D111:AA111)</f>
        <v>7.1000000000000005</v>
      </c>
      <c r="AF111" s="39">
        <f>SUMPRODUCT(AE111:AE113,Notes!$C$49:$C$51)</f>
        <v>1808.1000000000001</v>
      </c>
    </row>
    <row r="112" spans="1:32" hidden="1" x14ac:dyDescent="0.2">
      <c r="A112" s="62"/>
      <c r="B112" s="62"/>
      <c r="C112" s="34" t="s">
        <v>48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0.1</v>
      </c>
      <c r="M112" s="46">
        <v>0.1</v>
      </c>
      <c r="N112" s="46">
        <v>0.1</v>
      </c>
      <c r="O112" s="46">
        <v>0.1</v>
      </c>
      <c r="P112" s="46">
        <v>0.1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C112" s="75">
        <f t="shared" si="41"/>
        <v>0.1</v>
      </c>
      <c r="AD112" s="46">
        <f t="shared" si="42"/>
        <v>0</v>
      </c>
      <c r="AE112" s="46">
        <f t="shared" si="43"/>
        <v>0.5</v>
      </c>
      <c r="AF112" s="46"/>
    </row>
    <row r="113" spans="1:32" hidden="1" x14ac:dyDescent="0.2">
      <c r="A113" s="63"/>
      <c r="B113" s="63"/>
      <c r="C113" s="64" t="s">
        <v>49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0">
        <v>0</v>
      </c>
      <c r="V113" s="50">
        <v>0</v>
      </c>
      <c r="W113" s="50">
        <v>0</v>
      </c>
      <c r="X113" s="50">
        <v>0</v>
      </c>
      <c r="Y113" s="50">
        <v>0</v>
      </c>
      <c r="Z113" s="50">
        <v>0</v>
      </c>
      <c r="AA113" s="50">
        <v>0</v>
      </c>
      <c r="AC113" s="106">
        <f t="shared" si="41"/>
        <v>0</v>
      </c>
      <c r="AD113" s="50">
        <f t="shared" si="42"/>
        <v>0</v>
      </c>
      <c r="AE113" s="50">
        <f t="shared" si="43"/>
        <v>0</v>
      </c>
      <c r="AF113" s="50"/>
    </row>
    <row r="114" spans="1:32" hidden="1" x14ac:dyDescent="0.2">
      <c r="A114" s="62" t="s">
        <v>90</v>
      </c>
      <c r="B114" s="62" t="s">
        <v>29</v>
      </c>
      <c r="C114" s="34" t="s">
        <v>47</v>
      </c>
      <c r="D114" s="46">
        <v>0.05</v>
      </c>
      <c r="E114" s="46">
        <v>0.05</v>
      </c>
      <c r="F114" s="46">
        <v>0.05</v>
      </c>
      <c r="G114" s="46">
        <v>0.05</v>
      </c>
      <c r="H114" s="46">
        <v>0.05</v>
      </c>
      <c r="I114" s="46">
        <v>0.05</v>
      </c>
      <c r="J114" s="46">
        <v>0.05</v>
      </c>
      <c r="K114" s="46">
        <v>0.3</v>
      </c>
      <c r="L114" s="46">
        <v>0.85</v>
      </c>
      <c r="M114" s="46">
        <v>0.95</v>
      </c>
      <c r="N114" s="46">
        <v>0.95</v>
      </c>
      <c r="O114" s="46">
        <v>0.95</v>
      </c>
      <c r="P114" s="46">
        <v>0.8</v>
      </c>
      <c r="Q114" s="46">
        <v>0.8</v>
      </c>
      <c r="R114" s="46">
        <v>0.8</v>
      </c>
      <c r="S114" s="46">
        <v>0.7</v>
      </c>
      <c r="T114" s="46">
        <v>0.5</v>
      </c>
      <c r="U114" s="46">
        <v>0.5</v>
      </c>
      <c r="V114" s="46">
        <v>0.35</v>
      </c>
      <c r="W114" s="46">
        <v>0.35</v>
      </c>
      <c r="X114" s="46">
        <v>0.35</v>
      </c>
      <c r="Y114" s="46">
        <v>0.3</v>
      </c>
      <c r="Z114" s="46">
        <v>0.05</v>
      </c>
      <c r="AA114" s="46">
        <v>0.05</v>
      </c>
      <c r="AC114" s="75">
        <f t="shared" si="41"/>
        <v>0.95</v>
      </c>
      <c r="AD114" s="46">
        <f t="shared" si="42"/>
        <v>0.05</v>
      </c>
      <c r="AE114" s="46">
        <f t="shared" si="43"/>
        <v>9.9</v>
      </c>
      <c r="AF114" s="39">
        <f>SUMPRODUCT(AE114:AE116,Notes!$C$49:$C$51)</f>
        <v>2647.7000000000003</v>
      </c>
    </row>
    <row r="115" spans="1:32" hidden="1" x14ac:dyDescent="0.2">
      <c r="A115" s="62"/>
      <c r="B115" s="62"/>
      <c r="C115" s="34" t="s">
        <v>48</v>
      </c>
      <c r="D115" s="46">
        <v>0.05</v>
      </c>
      <c r="E115" s="46">
        <v>0.05</v>
      </c>
      <c r="F115" s="46">
        <v>0.05</v>
      </c>
      <c r="G115" s="46">
        <v>0.05</v>
      </c>
      <c r="H115" s="46">
        <v>0.05</v>
      </c>
      <c r="I115" s="46">
        <v>0.05</v>
      </c>
      <c r="J115" s="46">
        <v>0.05</v>
      </c>
      <c r="K115" s="46">
        <v>0.05</v>
      </c>
      <c r="L115" s="46">
        <v>0.15</v>
      </c>
      <c r="M115" s="46">
        <v>0.15</v>
      </c>
      <c r="N115" s="46">
        <v>0.15</v>
      </c>
      <c r="O115" s="46">
        <v>0.15</v>
      </c>
      <c r="P115" s="46">
        <v>0.15</v>
      </c>
      <c r="Q115" s="46">
        <v>0.05</v>
      </c>
      <c r="R115" s="46">
        <v>0.05</v>
      </c>
      <c r="S115" s="46">
        <v>0.05</v>
      </c>
      <c r="T115" s="46">
        <v>0.05</v>
      </c>
      <c r="U115" s="46">
        <v>0.05</v>
      </c>
      <c r="V115" s="46">
        <v>0.05</v>
      </c>
      <c r="W115" s="46">
        <v>0.05</v>
      </c>
      <c r="X115" s="46">
        <v>0.05</v>
      </c>
      <c r="Y115" s="46">
        <v>0.05</v>
      </c>
      <c r="Z115" s="46">
        <v>0.05</v>
      </c>
      <c r="AA115" s="46">
        <v>0.05</v>
      </c>
      <c r="AC115" s="75">
        <f t="shared" si="41"/>
        <v>0.15</v>
      </c>
      <c r="AD115" s="46">
        <f t="shared" si="42"/>
        <v>0.05</v>
      </c>
      <c r="AE115" s="46">
        <f t="shared" si="43"/>
        <v>1.7000000000000004</v>
      </c>
      <c r="AF115" s="46"/>
    </row>
    <row r="116" spans="1:32" hidden="1" x14ac:dyDescent="0.2">
      <c r="A116" s="63"/>
      <c r="B116" s="63"/>
      <c r="C116" s="64" t="s">
        <v>49</v>
      </c>
      <c r="D116" s="50">
        <v>0.05</v>
      </c>
      <c r="E116" s="50">
        <v>0.05</v>
      </c>
      <c r="F116" s="50">
        <v>0.05</v>
      </c>
      <c r="G116" s="50">
        <v>0.05</v>
      </c>
      <c r="H116" s="50">
        <v>0.05</v>
      </c>
      <c r="I116" s="50">
        <v>0.05</v>
      </c>
      <c r="J116" s="50">
        <v>0.05</v>
      </c>
      <c r="K116" s="50">
        <v>0.05</v>
      </c>
      <c r="L116" s="50">
        <v>0.05</v>
      </c>
      <c r="M116" s="50">
        <v>0.05</v>
      </c>
      <c r="N116" s="50">
        <v>0.05</v>
      </c>
      <c r="O116" s="50">
        <v>0.05</v>
      </c>
      <c r="P116" s="50">
        <v>0.05</v>
      </c>
      <c r="Q116" s="50">
        <v>0.05</v>
      </c>
      <c r="R116" s="50">
        <v>0.05</v>
      </c>
      <c r="S116" s="50">
        <v>0.05</v>
      </c>
      <c r="T116" s="50">
        <v>0.05</v>
      </c>
      <c r="U116" s="50">
        <v>0.05</v>
      </c>
      <c r="V116" s="50">
        <v>0.05</v>
      </c>
      <c r="W116" s="50">
        <v>0.05</v>
      </c>
      <c r="X116" s="50">
        <v>0.05</v>
      </c>
      <c r="Y116" s="50">
        <v>0.05</v>
      </c>
      <c r="Z116" s="50">
        <v>0.05</v>
      </c>
      <c r="AA116" s="50">
        <v>0.05</v>
      </c>
      <c r="AC116" s="106">
        <f t="shared" si="41"/>
        <v>0.05</v>
      </c>
      <c r="AD116" s="50">
        <f t="shared" si="42"/>
        <v>0.05</v>
      </c>
      <c r="AE116" s="50">
        <f t="shared" si="43"/>
        <v>1.2000000000000004</v>
      </c>
      <c r="AF116" s="50"/>
    </row>
    <row r="117" spans="1:32" hidden="1" x14ac:dyDescent="0.2">
      <c r="A117" s="62" t="s">
        <v>91</v>
      </c>
      <c r="B117" s="62" t="s">
        <v>56</v>
      </c>
      <c r="C117" s="34" t="s">
        <v>47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1</v>
      </c>
      <c r="L117" s="48">
        <v>1</v>
      </c>
      <c r="M117" s="48">
        <v>1</v>
      </c>
      <c r="N117" s="48">
        <v>1</v>
      </c>
      <c r="O117" s="48">
        <v>1</v>
      </c>
      <c r="P117" s="48">
        <v>1</v>
      </c>
      <c r="Q117" s="48">
        <v>1</v>
      </c>
      <c r="R117" s="48">
        <v>1</v>
      </c>
      <c r="S117" s="48">
        <v>1</v>
      </c>
      <c r="T117" s="48">
        <v>1</v>
      </c>
      <c r="U117" s="48">
        <v>1</v>
      </c>
      <c r="V117" s="48">
        <v>1</v>
      </c>
      <c r="W117" s="48">
        <v>1</v>
      </c>
      <c r="X117" s="48">
        <v>1</v>
      </c>
      <c r="Y117" s="48">
        <v>1</v>
      </c>
      <c r="Z117" s="48">
        <v>0</v>
      </c>
      <c r="AA117" s="48">
        <v>0</v>
      </c>
      <c r="AC117" s="75">
        <f t="shared" si="41"/>
        <v>1</v>
      </c>
      <c r="AD117" s="46">
        <f t="shared" si="42"/>
        <v>0</v>
      </c>
      <c r="AE117" s="46">
        <f t="shared" si="43"/>
        <v>15</v>
      </c>
      <c r="AF117" s="39">
        <f>SUMPRODUCT(AE117:AE119,Notes!$C$49:$C$51)</f>
        <v>4025</v>
      </c>
    </row>
    <row r="118" spans="1:32" hidden="1" x14ac:dyDescent="0.2">
      <c r="A118" s="62"/>
      <c r="B118" s="62"/>
      <c r="C118" s="34" t="s">
        <v>48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1</v>
      </c>
      <c r="M118" s="48">
        <v>1</v>
      </c>
      <c r="N118" s="48">
        <v>1</v>
      </c>
      <c r="O118" s="48">
        <v>1</v>
      </c>
      <c r="P118" s="48">
        <v>1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C118" s="75">
        <f t="shared" si="41"/>
        <v>1</v>
      </c>
      <c r="AD118" s="46">
        <f t="shared" si="42"/>
        <v>0</v>
      </c>
      <c r="AE118" s="46">
        <f t="shared" si="43"/>
        <v>5</v>
      </c>
      <c r="AF118" s="46"/>
    </row>
    <row r="119" spans="1:32" hidden="1" x14ac:dyDescent="0.2">
      <c r="A119" s="63"/>
      <c r="B119" s="63"/>
      <c r="C119" s="64" t="s">
        <v>49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C119" s="106">
        <f t="shared" si="41"/>
        <v>0</v>
      </c>
      <c r="AD119" s="50">
        <f t="shared" si="42"/>
        <v>0</v>
      </c>
      <c r="AE119" s="50">
        <f t="shared" si="43"/>
        <v>0</v>
      </c>
      <c r="AF119" s="50"/>
    </row>
    <row r="120" spans="1:32" hidden="1" x14ac:dyDescent="0.2">
      <c r="A120" s="62" t="s">
        <v>92</v>
      </c>
      <c r="B120" s="62" t="s">
        <v>29</v>
      </c>
      <c r="C120" s="34" t="s">
        <v>47</v>
      </c>
      <c r="D120" s="46">
        <v>0.05</v>
      </c>
      <c r="E120" s="46">
        <v>0.05</v>
      </c>
      <c r="F120" s="46">
        <v>0.05</v>
      </c>
      <c r="G120" s="46">
        <v>0.05</v>
      </c>
      <c r="H120" s="46">
        <v>0.05</v>
      </c>
      <c r="I120" s="46">
        <v>0.05</v>
      </c>
      <c r="J120" s="46">
        <v>0.05</v>
      </c>
      <c r="K120" s="46">
        <v>0.1</v>
      </c>
      <c r="L120" s="46">
        <v>0.34</v>
      </c>
      <c r="M120" s="46">
        <v>0.6</v>
      </c>
      <c r="N120" s="46">
        <v>0.63</v>
      </c>
      <c r="O120" s="46">
        <v>0.72</v>
      </c>
      <c r="P120" s="46">
        <v>0.79</v>
      </c>
      <c r="Q120" s="46">
        <v>0.83</v>
      </c>
      <c r="R120" s="46">
        <v>0.61</v>
      </c>
      <c r="S120" s="46">
        <v>0.65</v>
      </c>
      <c r="T120" s="46">
        <v>0.1</v>
      </c>
      <c r="U120" s="46">
        <v>0.1</v>
      </c>
      <c r="V120" s="46">
        <v>0.19</v>
      </c>
      <c r="W120" s="46">
        <v>0.25</v>
      </c>
      <c r="X120" s="46">
        <v>0.22</v>
      </c>
      <c r="Y120" s="46">
        <v>0.22</v>
      </c>
      <c r="Z120" s="46">
        <v>0.12</v>
      </c>
      <c r="AA120" s="46">
        <v>0.09</v>
      </c>
      <c r="AC120" s="75">
        <f t="shared" si="41"/>
        <v>0.83</v>
      </c>
      <c r="AD120" s="46">
        <f t="shared" si="42"/>
        <v>0.05</v>
      </c>
      <c r="AE120" s="46">
        <f t="shared" si="43"/>
        <v>6.91</v>
      </c>
      <c r="AF120" s="39">
        <f>SUMPRODUCT(AE120:AE122,Notes!$C$49:$C$51)</f>
        <v>1828.09</v>
      </c>
    </row>
    <row r="121" spans="1:32" hidden="1" x14ac:dyDescent="0.2">
      <c r="A121" s="62"/>
      <c r="B121" s="62"/>
      <c r="C121" s="34" t="s">
        <v>48</v>
      </c>
      <c r="D121" s="46">
        <v>0.03</v>
      </c>
      <c r="E121" s="46">
        <v>0.03</v>
      </c>
      <c r="F121" s="46">
        <v>0.03</v>
      </c>
      <c r="G121" s="46">
        <v>0.03</v>
      </c>
      <c r="H121" s="46">
        <v>0.03</v>
      </c>
      <c r="I121" s="46">
        <v>0.03</v>
      </c>
      <c r="J121" s="46">
        <v>0.03</v>
      </c>
      <c r="K121" s="46">
        <v>0.03</v>
      </c>
      <c r="L121" s="46">
        <v>0.03</v>
      </c>
      <c r="M121" s="46">
        <v>0.05</v>
      </c>
      <c r="N121" s="46">
        <v>0.05</v>
      </c>
      <c r="O121" s="46">
        <v>0.05</v>
      </c>
      <c r="P121" s="46">
        <v>0.05</v>
      </c>
      <c r="Q121" s="46">
        <v>0.03</v>
      </c>
      <c r="R121" s="46">
        <v>0.03</v>
      </c>
      <c r="S121" s="46">
        <v>0.03</v>
      </c>
      <c r="T121" s="46">
        <v>0.03</v>
      </c>
      <c r="U121" s="46">
        <v>0.03</v>
      </c>
      <c r="V121" s="46">
        <v>0.03</v>
      </c>
      <c r="W121" s="46">
        <v>0.03</v>
      </c>
      <c r="X121" s="46">
        <v>0.03</v>
      </c>
      <c r="Y121" s="46">
        <v>0.03</v>
      </c>
      <c r="Z121" s="46">
        <v>0.03</v>
      </c>
      <c r="AA121" s="46">
        <v>0.03</v>
      </c>
      <c r="AC121" s="75">
        <f t="shared" si="41"/>
        <v>0.05</v>
      </c>
      <c r="AD121" s="46">
        <f t="shared" si="42"/>
        <v>0.03</v>
      </c>
      <c r="AE121" s="46">
        <f t="shared" si="43"/>
        <v>0.80000000000000027</v>
      </c>
      <c r="AF121" s="46"/>
    </row>
    <row r="122" spans="1:32" hidden="1" x14ac:dyDescent="0.2">
      <c r="A122" s="63"/>
      <c r="B122" s="63"/>
      <c r="C122" s="64" t="s">
        <v>49</v>
      </c>
      <c r="D122" s="50">
        <v>0.03</v>
      </c>
      <c r="E122" s="50">
        <v>0.03</v>
      </c>
      <c r="F122" s="50">
        <v>0.03</v>
      </c>
      <c r="G122" s="50">
        <v>0.03</v>
      </c>
      <c r="H122" s="50">
        <v>0.03</v>
      </c>
      <c r="I122" s="50">
        <v>0.03</v>
      </c>
      <c r="J122" s="50">
        <v>0.03</v>
      </c>
      <c r="K122" s="50">
        <v>0.03</v>
      </c>
      <c r="L122" s="50">
        <v>0.05</v>
      </c>
      <c r="M122" s="50">
        <v>0.05</v>
      </c>
      <c r="N122" s="50">
        <v>0.05</v>
      </c>
      <c r="O122" s="50">
        <v>0.05</v>
      </c>
      <c r="P122" s="50">
        <v>0.05</v>
      </c>
      <c r="Q122" s="50">
        <v>0.05</v>
      </c>
      <c r="R122" s="50">
        <v>0.03</v>
      </c>
      <c r="S122" s="50">
        <v>0.03</v>
      </c>
      <c r="T122" s="50">
        <v>0.03</v>
      </c>
      <c r="U122" s="50">
        <v>0.03</v>
      </c>
      <c r="V122" s="50">
        <v>0.03</v>
      </c>
      <c r="W122" s="50">
        <v>0.03</v>
      </c>
      <c r="X122" s="50">
        <v>0.03</v>
      </c>
      <c r="Y122" s="50">
        <v>0.03</v>
      </c>
      <c r="Z122" s="50">
        <v>0.03</v>
      </c>
      <c r="AA122" s="50">
        <v>0.03</v>
      </c>
      <c r="AC122" s="106">
        <f t="shared" si="41"/>
        <v>0.05</v>
      </c>
      <c r="AD122" s="50">
        <f t="shared" si="42"/>
        <v>0.03</v>
      </c>
      <c r="AE122" s="50">
        <f t="shared" si="43"/>
        <v>0.84000000000000019</v>
      </c>
      <c r="AF122" s="50"/>
    </row>
    <row r="123" spans="1:32" hidden="1" x14ac:dyDescent="0.2">
      <c r="A123" s="62" t="s">
        <v>93</v>
      </c>
      <c r="B123" s="62" t="s">
        <v>29</v>
      </c>
      <c r="C123" s="34" t="s">
        <v>47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0.3</v>
      </c>
      <c r="M123" s="46">
        <v>0.3</v>
      </c>
      <c r="N123" s="46">
        <v>0.3</v>
      </c>
      <c r="O123" s="46">
        <v>0.3</v>
      </c>
      <c r="P123" s="46">
        <v>0.3</v>
      </c>
      <c r="Q123" s="46">
        <v>0.3</v>
      </c>
      <c r="R123" s="46">
        <v>0.3</v>
      </c>
      <c r="S123" s="46">
        <v>0.15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C123" s="75">
        <f t="shared" si="41"/>
        <v>0.3</v>
      </c>
      <c r="AD123" s="46">
        <f t="shared" si="42"/>
        <v>0</v>
      </c>
      <c r="AE123" s="46">
        <f t="shared" si="43"/>
        <v>2.25</v>
      </c>
      <c r="AF123" s="39">
        <f>SUMPRODUCT(AE123:AE125,Notes!$C$49:$C$51)</f>
        <v>564.75</v>
      </c>
    </row>
    <row r="124" spans="1:32" hidden="1" x14ac:dyDescent="0.2">
      <c r="A124" s="62"/>
      <c r="B124" s="62"/>
      <c r="C124" s="34" t="s">
        <v>48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C124" s="75">
        <f t="shared" si="41"/>
        <v>0</v>
      </c>
      <c r="AD124" s="46">
        <f t="shared" si="42"/>
        <v>0</v>
      </c>
      <c r="AE124" s="46">
        <f t="shared" si="43"/>
        <v>0</v>
      </c>
      <c r="AF124" s="46"/>
    </row>
    <row r="125" spans="1:32" hidden="1" x14ac:dyDescent="0.2">
      <c r="A125" s="63"/>
      <c r="B125" s="63"/>
      <c r="C125" s="64" t="s">
        <v>49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  <c r="V125" s="50">
        <v>0</v>
      </c>
      <c r="W125" s="50">
        <v>0</v>
      </c>
      <c r="X125" s="50">
        <v>0</v>
      </c>
      <c r="Y125" s="50">
        <v>0</v>
      </c>
      <c r="Z125" s="50">
        <v>0</v>
      </c>
      <c r="AA125" s="50">
        <v>0</v>
      </c>
      <c r="AC125" s="106">
        <f t="shared" si="41"/>
        <v>0</v>
      </c>
      <c r="AD125" s="50">
        <f t="shared" si="42"/>
        <v>0</v>
      </c>
      <c r="AE125" s="50">
        <f t="shared" si="43"/>
        <v>0</v>
      </c>
      <c r="AF125" s="50"/>
    </row>
  </sheetData>
  <conditionalFormatting sqref="D111:AA116">
    <cfRule type="expression" dxfId="28" priority="8">
      <formula>D50=D111</formula>
    </cfRule>
  </conditionalFormatting>
  <conditionalFormatting sqref="D117:AA119">
    <cfRule type="expression" dxfId="27" priority="7">
      <formula>D62=D117</formula>
    </cfRule>
  </conditionalFormatting>
  <conditionalFormatting sqref="D91:AA102">
    <cfRule type="expression" dxfId="26" priority="5">
      <formula>D91=D50</formula>
    </cfRule>
  </conditionalFormatting>
  <conditionalFormatting sqref="D103:AA108">
    <cfRule type="expression" dxfId="25" priority="15">
      <formula>D103=D65</formula>
    </cfRule>
  </conditionalFormatting>
  <conditionalFormatting sqref="D120:AA122">
    <cfRule type="expression" dxfId="24" priority="16">
      <formula>D71=D120</formula>
    </cfRule>
  </conditionalFormatting>
  <conditionalFormatting sqref="D123:AA125">
    <cfRule type="expression" dxfId="23" priority="17">
      <formula>D83=D123</formula>
    </cfRule>
  </conditionalFormatting>
  <pageMargins left="0.25" right="0.25" top="0.75" bottom="0.75" header="0.3" footer="0.3"/>
  <pageSetup scale="6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11A193B808B048BE9C36880F83334D" ma:contentTypeVersion="0" ma:contentTypeDescription="Create a new document." ma:contentTypeScope="" ma:versionID="0746d81a80e2ed2bba9a2d8e3a65410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B9F835F-51D2-4BF4-864B-EF46C97C8D17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409D47-FCEC-4AF5-8355-5F58ABEDE0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B1D6DA-961A-484D-9962-C0677C12B5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C-1 Assembly</vt:lpstr>
      <vt:lpstr>C-2 Health</vt:lpstr>
      <vt:lpstr>C-3 Hotel</vt:lpstr>
      <vt:lpstr>C-4 Manufacturing</vt:lpstr>
      <vt:lpstr>C-5 Office</vt:lpstr>
      <vt:lpstr>C-6 Parking</vt:lpstr>
      <vt:lpstr>C-7 Restaurant</vt:lpstr>
      <vt:lpstr>C-8 Retail</vt:lpstr>
      <vt:lpstr>C-9 School</vt:lpstr>
      <vt:lpstr>C-10 Warehouse</vt:lpstr>
      <vt:lpstr>C-11 Lab</vt:lpstr>
      <vt:lpstr>C-12 Residential</vt:lpstr>
      <vt:lpstr>C-13 Data</vt:lpstr>
      <vt:lpstr>C-14 Gymnasium</vt:lpstr>
      <vt:lpstr>C-12b ResidentialCommon</vt:lpstr>
      <vt:lpstr>Notes</vt:lpstr>
      <vt:lpstr>'C-10 Warehouse'!Print_Area</vt:lpstr>
      <vt:lpstr>'C-12 Residential'!Print_Area</vt:lpstr>
      <vt:lpstr>'C-2 Health'!Print_Area</vt:lpstr>
      <vt:lpstr>'C-4 Manufacturing'!Print_Area</vt:lpstr>
      <vt:lpstr>'C-5 Office'!Print_Area</vt:lpstr>
      <vt:lpstr>'C-7 Restaurant'!Print_Area</vt:lpstr>
      <vt:lpstr>'C-8 Retail'!Print_Area</vt:lpstr>
    </vt:vector>
  </TitlesOfParts>
  <Company>Architectural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Ho</dc:creator>
  <cp:lastModifiedBy>Windows User</cp:lastModifiedBy>
  <cp:lastPrinted>2017-12-15T17:16:16Z</cp:lastPrinted>
  <dcterms:created xsi:type="dcterms:W3CDTF">2012-02-09T18:40:58Z</dcterms:created>
  <dcterms:modified xsi:type="dcterms:W3CDTF">2018-12-18T14:47:19Z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0x0101005711A193B808B048BE9C36880F83334D</vt:lpwstr>
  </property>
</Properties>
</file>