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<sst xmlns="http://schemas.openxmlformats.org/spreadsheetml/2006/main" count="65" uniqueCount="19">
  <si>
    <t>Baseline</t>
  </si>
  <si>
    <t>Proposed</t>
  </si>
  <si>
    <t>CW Loop at fixed temp</t>
  </si>
  <si>
    <t>Total</t>
  </si>
  <si>
    <t>%</t>
  </si>
  <si>
    <t xml:space="preserve"> Space Cool</t>
  </si>
  <si>
    <t xml:space="preserve"> Heat Reject.</t>
  </si>
  <si>
    <t xml:space="preserve"> Space Heat</t>
  </si>
  <si>
    <t xml:space="preserve"> Hot Water</t>
  </si>
  <si>
    <t xml:space="preserve"> Vent. Fans</t>
  </si>
  <si>
    <t xml:space="preserve"> Pumps &amp; Aux.</t>
  </si>
  <si>
    <t xml:space="preserve"> Ext. Usage</t>
  </si>
  <si>
    <t xml:space="preserve"> Misc. Equip.</t>
  </si>
  <si>
    <t xml:space="preserve"> Task Lights</t>
  </si>
  <si>
    <t xml:space="preserve"> Area Lights</t>
  </si>
  <si>
    <t>%improve</t>
  </si>
  <si>
    <t xml:space="preserve"> Total</t>
  </si>
  <si>
    <t>% hours unmet</t>
  </si>
  <si>
    <t>CW Loop at Load Reset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</si>
</sst>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Q9" sqref="Q9"/>
    </sheetView>
  </sheetViews>
  <sheetFormatPr defaultColWidth="9.140625" defaultRowHeight="12.75"/>
  <cols>
    <col min="2" max="2" width="20.28125" style="0" bestFit="1" customWidth="1"/>
    <col min="3" max="3" width="8.140625" style="0" bestFit="1" customWidth="1"/>
    <col min="6" max="6" width="9.140625" style="2" customWidth="1"/>
    <col min="8" max="8" width="20.28125" style="0" bestFit="1" customWidth="1"/>
  </cols>
  <sheetData>
    <row r="1" spans="4:10" ht="12.75">
      <c r="D1" s="1"/>
      <c r="J1" s="1"/>
    </row>
    <row r="2" spans="2:10" ht="12.75">
      <c r="B2" s="4" t="s">
        <v>0</v>
      </c>
      <c r="C2" s="4"/>
      <c r="D2" s="5"/>
      <c r="E2" s="4"/>
      <c r="G2" s="4"/>
      <c r="H2" s="4" t="s">
        <v>1</v>
      </c>
      <c r="J2" s="1"/>
    </row>
    <row r="3" spans="2:10" ht="12.75">
      <c r="B3" t="s">
        <v>2</v>
      </c>
      <c r="D3" s="1"/>
      <c r="H3" t="s">
        <v>2</v>
      </c>
      <c r="J3" s="1"/>
    </row>
    <row r="4" spans="4:10" ht="12.75">
      <c r="D4" s="1"/>
      <c r="J4" s="1"/>
    </row>
    <row r="5" spans="3:10" ht="12.75">
      <c r="C5" t="s">
        <v>3</v>
      </c>
      <c r="D5" s="1" t="s">
        <v>4</v>
      </c>
      <c r="I5" t="s">
        <v>3</v>
      </c>
      <c r="J5" s="1"/>
    </row>
    <row r="6" spans="2:10" ht="12.75">
      <c r="B6" t="s">
        <v>5</v>
      </c>
      <c r="C6" s="7">
        <v>426.8</v>
      </c>
      <c r="D6" s="1">
        <f>C6/$C$17</f>
        <v>0.20551837049164542</v>
      </c>
      <c r="H6" t="s">
        <v>5</v>
      </c>
      <c r="I6" s="9">
        <v>358.2</v>
      </c>
      <c r="J6" s="1">
        <f>I6/$I$17</f>
        <v>0.21321428571428572</v>
      </c>
    </row>
    <row r="7" spans="2:10" ht="12.75">
      <c r="B7" t="s">
        <v>6</v>
      </c>
      <c r="C7" s="7">
        <v>1.8</v>
      </c>
      <c r="D7" s="1">
        <f aca="true" t="shared" si="0" ref="D7:D15">C7/$C$17</f>
        <v>0.0008667597630856649</v>
      </c>
      <c r="H7" t="s">
        <v>6</v>
      </c>
      <c r="I7" s="9">
        <v>2.9</v>
      </c>
      <c r="J7" s="1">
        <f aca="true" t="shared" si="1" ref="J7:J15">I7/$I$17</f>
        <v>0.0017261904761904762</v>
      </c>
    </row>
    <row r="8" spans="2:10" ht="12.75">
      <c r="B8" t="s">
        <v>7</v>
      </c>
      <c r="C8">
        <v>238.5</v>
      </c>
      <c r="D8" s="1">
        <f t="shared" si="0"/>
        <v>0.11484566860885059</v>
      </c>
      <c r="H8" t="s">
        <v>7</v>
      </c>
      <c r="I8">
        <v>236.7</v>
      </c>
      <c r="J8" s="1">
        <f t="shared" si="1"/>
        <v>0.14089285714285713</v>
      </c>
    </row>
    <row r="9" spans="2:10" ht="12.75">
      <c r="B9" t="s">
        <v>8</v>
      </c>
      <c r="C9">
        <v>59.4</v>
      </c>
      <c r="D9" s="1">
        <f t="shared" si="0"/>
        <v>0.02860307218182694</v>
      </c>
      <c r="H9" t="s">
        <v>8</v>
      </c>
      <c r="I9">
        <v>35</v>
      </c>
      <c r="J9" s="1">
        <f t="shared" si="1"/>
        <v>0.020833333333333332</v>
      </c>
    </row>
    <row r="10" spans="2:10" ht="12.75">
      <c r="B10" t="s">
        <v>9</v>
      </c>
      <c r="C10">
        <v>102.9</v>
      </c>
      <c r="D10" s="1">
        <f t="shared" si="0"/>
        <v>0.04954976645639718</v>
      </c>
      <c r="H10" t="s">
        <v>9</v>
      </c>
      <c r="I10">
        <v>108.5</v>
      </c>
      <c r="J10" s="1">
        <f t="shared" si="1"/>
        <v>0.06458333333333334</v>
      </c>
    </row>
    <row r="11" spans="2:10" ht="12.75">
      <c r="B11" t="s">
        <v>10</v>
      </c>
      <c r="C11">
        <v>164.6</v>
      </c>
      <c r="D11" s="1">
        <f t="shared" si="0"/>
        <v>0.0792603650021669</v>
      </c>
      <c r="H11" t="s">
        <v>10</v>
      </c>
      <c r="I11">
        <v>114.6</v>
      </c>
      <c r="J11" s="1">
        <f t="shared" si="1"/>
        <v>0.06821428571428571</v>
      </c>
    </row>
    <row r="12" spans="2:10" ht="12.75">
      <c r="B12" t="s">
        <v>11</v>
      </c>
      <c r="C12">
        <v>66.6</v>
      </c>
      <c r="D12" s="1">
        <f t="shared" si="0"/>
        <v>0.0320701112341696</v>
      </c>
      <c r="H12" t="s">
        <v>11</v>
      </c>
      <c r="I12">
        <v>65.7</v>
      </c>
      <c r="J12" s="1">
        <f t="shared" si="1"/>
        <v>0.03910714285714286</v>
      </c>
    </row>
    <row r="13" spans="2:10" ht="12.75">
      <c r="B13" t="s">
        <v>12</v>
      </c>
      <c r="C13">
        <v>335.8</v>
      </c>
      <c r="D13" s="1">
        <f t="shared" si="0"/>
        <v>0.16169884913564792</v>
      </c>
      <c r="H13" t="s">
        <v>12</v>
      </c>
      <c r="I13">
        <v>337.6</v>
      </c>
      <c r="J13" s="1">
        <f t="shared" si="1"/>
        <v>0.20095238095238097</v>
      </c>
    </row>
    <row r="14" spans="2:10" ht="12.75">
      <c r="B14" t="s">
        <v>13</v>
      </c>
      <c r="C14">
        <v>37.1</v>
      </c>
      <c r="D14" s="1">
        <f t="shared" si="0"/>
        <v>0.01786488178359898</v>
      </c>
      <c r="H14" t="s">
        <v>13</v>
      </c>
      <c r="I14">
        <v>34.4</v>
      </c>
      <c r="J14" s="1">
        <f t="shared" si="1"/>
        <v>0.020476190476190474</v>
      </c>
    </row>
    <row r="15" spans="2:10" ht="12.75">
      <c r="B15" t="s">
        <v>14</v>
      </c>
      <c r="C15">
        <v>643.2</v>
      </c>
      <c r="D15" s="1">
        <f t="shared" si="0"/>
        <v>0.30972215534261094</v>
      </c>
      <c r="H15" t="s">
        <v>14</v>
      </c>
      <c r="I15">
        <v>386.4</v>
      </c>
      <c r="J15" s="1">
        <f t="shared" si="1"/>
        <v>0.22999999999999998</v>
      </c>
    </row>
    <row r="16" spans="4:11" ht="12.75">
      <c r="D16" s="1"/>
      <c r="J16" s="1"/>
      <c r="K16" t="s">
        <v>15</v>
      </c>
    </row>
    <row r="17" spans="2:11" ht="12.75">
      <c r="B17" t="s">
        <v>16</v>
      </c>
      <c r="C17" s="6">
        <f>SUM(C6:C15)</f>
        <v>2076.7</v>
      </c>
      <c r="D17" s="1"/>
      <c r="H17" t="s">
        <v>16</v>
      </c>
      <c r="I17" s="6">
        <f>SUM(I6:I15)</f>
        <v>1680</v>
      </c>
      <c r="J17" s="1"/>
      <c r="K17" s="1">
        <f>(C17-I17)/C17</f>
        <v>0.19102422112004616</v>
      </c>
    </row>
    <row r="18" spans="2:11" ht="12.75">
      <c r="B18" t="s">
        <v>17</v>
      </c>
      <c r="C18" s="6"/>
      <c r="D18" s="1">
        <v>0.04</v>
      </c>
      <c r="H18" t="s">
        <v>17</v>
      </c>
      <c r="I18" s="6"/>
      <c r="J18" s="1">
        <v>0.022</v>
      </c>
      <c r="K18" s="1"/>
    </row>
    <row r="19" spans="4:10" ht="12.75">
      <c r="D19" s="1"/>
      <c r="J19" s="1"/>
    </row>
    <row r="20" spans="1:13" ht="12.75">
      <c r="A20" s="2"/>
      <c r="B20" s="2"/>
      <c r="C20" s="2"/>
      <c r="D20" s="3"/>
      <c r="E20" s="2"/>
      <c r="G20" s="2"/>
      <c r="H20" s="2"/>
      <c r="I20" s="2"/>
      <c r="J20" s="3"/>
      <c r="K20" s="2"/>
      <c r="L20" s="2"/>
      <c r="M20" s="2"/>
    </row>
    <row r="21" spans="4:10" ht="12.75">
      <c r="D21" s="1"/>
      <c r="J21" s="1"/>
    </row>
    <row r="22" spans="2:10" ht="12.75">
      <c r="B22" s="4" t="s">
        <v>0</v>
      </c>
      <c r="C22" s="4"/>
      <c r="D22" s="5"/>
      <c r="E22" s="4"/>
      <c r="G22" s="4"/>
      <c r="H22" s="4" t="s">
        <v>1</v>
      </c>
      <c r="J22" s="1"/>
    </row>
    <row r="23" spans="2:10" s="4" customFormat="1" ht="12.75">
      <c r="B23" s="8" t="s">
        <v>18</v>
      </c>
      <c r="C23" s="8"/>
      <c r="D23" s="5"/>
      <c r="F23" s="2"/>
      <c r="H23" s="8" t="s">
        <v>18</v>
      </c>
      <c r="I23" s="8"/>
      <c r="J23" s="5"/>
    </row>
    <row r="24" spans="4:10" ht="12.75">
      <c r="D24" s="1"/>
      <c r="J24" s="1"/>
    </row>
    <row r="25" spans="3:10" ht="12.75">
      <c r="C25" t="s">
        <v>3</v>
      </c>
      <c r="D25" s="1" t="s">
        <v>4</v>
      </c>
      <c r="I25" t="s">
        <v>3</v>
      </c>
      <c r="J25" s="1" t="s">
        <v>4</v>
      </c>
    </row>
    <row r="26" spans="2:10" ht="12.75">
      <c r="B26" t="s">
        <v>5</v>
      </c>
      <c r="C26" s="7">
        <v>287.7</v>
      </c>
      <c r="D26" s="1">
        <f>C26/$C$37</f>
        <v>0.1440444600210284</v>
      </c>
      <c r="H26" t="s">
        <v>5</v>
      </c>
      <c r="I26" s="9">
        <v>296.4</v>
      </c>
      <c r="J26" s="1">
        <f>I26/$I$37</f>
        <v>0.1802261948194089</v>
      </c>
    </row>
    <row r="27" spans="2:10" ht="12.75">
      <c r="B27" t="s">
        <v>6</v>
      </c>
      <c r="C27" s="7">
        <v>62.4</v>
      </c>
      <c r="D27" s="1">
        <f aca="true" t="shared" si="2" ref="D27:D35">C27/$C$37</f>
        <v>0.03124217693886747</v>
      </c>
      <c r="H27" t="s">
        <v>6</v>
      </c>
      <c r="I27" s="9">
        <v>29.9</v>
      </c>
      <c r="J27" s="1">
        <f aca="true" t="shared" si="3" ref="J27:J35">I27/$I$37</f>
        <v>0.018180712635291252</v>
      </c>
    </row>
    <row r="28" spans="2:10" ht="12.75">
      <c r="B28" t="s">
        <v>7</v>
      </c>
      <c r="C28">
        <v>238.5</v>
      </c>
      <c r="D28" s="1">
        <f t="shared" si="2"/>
        <v>0.11941120512692134</v>
      </c>
      <c r="H28" t="s">
        <v>7</v>
      </c>
      <c r="I28">
        <v>236.7</v>
      </c>
      <c r="J28" s="1">
        <f t="shared" si="3"/>
        <v>0.14392557460780733</v>
      </c>
    </row>
    <row r="29" spans="2:10" ht="12.75">
      <c r="B29" t="s">
        <v>8</v>
      </c>
      <c r="C29">
        <v>59.4</v>
      </c>
      <c r="D29" s="1">
        <f t="shared" si="2"/>
        <v>0.02974014920142192</v>
      </c>
      <c r="H29" t="s">
        <v>8</v>
      </c>
      <c r="I29">
        <v>35</v>
      </c>
      <c r="J29" s="1">
        <f t="shared" si="3"/>
        <v>0.02128177064331752</v>
      </c>
    </row>
    <row r="30" spans="2:10" ht="12.75">
      <c r="B30" t="s">
        <v>9</v>
      </c>
      <c r="C30">
        <v>102.9</v>
      </c>
      <c r="D30" s="1">
        <f t="shared" si="2"/>
        <v>0.05151955139438242</v>
      </c>
      <c r="H30" t="s">
        <v>9</v>
      </c>
      <c r="I30">
        <v>108.5</v>
      </c>
      <c r="J30" s="1">
        <f t="shared" si="3"/>
        <v>0.0659734889942843</v>
      </c>
    </row>
    <row r="31" spans="2:10" ht="12.75">
      <c r="B31" t="s">
        <v>10</v>
      </c>
      <c r="C31">
        <v>163.7</v>
      </c>
      <c r="D31" s="1">
        <f t="shared" si="2"/>
        <v>0.08196064687327892</v>
      </c>
      <c r="H31" t="s">
        <v>10</v>
      </c>
      <c r="I31">
        <v>114</v>
      </c>
      <c r="J31" s="1">
        <f t="shared" si="3"/>
        <v>0.06931776723823421</v>
      </c>
    </row>
    <row r="32" spans="2:10" ht="12.75">
      <c r="B32" t="s">
        <v>11</v>
      </c>
      <c r="C32">
        <v>66.6</v>
      </c>
      <c r="D32" s="1">
        <f t="shared" si="2"/>
        <v>0.03334501577129124</v>
      </c>
      <c r="H32" t="s">
        <v>11</v>
      </c>
      <c r="I32">
        <v>65.7</v>
      </c>
      <c r="J32" s="1">
        <f t="shared" si="3"/>
        <v>0.03994892375045603</v>
      </c>
    </row>
    <row r="33" spans="2:10" ht="12.75">
      <c r="B33" t="s">
        <v>12</v>
      </c>
      <c r="C33">
        <v>335.8</v>
      </c>
      <c r="D33" s="1">
        <f t="shared" si="2"/>
        <v>0.1681269714114054</v>
      </c>
      <c r="H33" t="s">
        <v>12</v>
      </c>
      <c r="I33">
        <v>337.6</v>
      </c>
      <c r="J33" s="1">
        <f t="shared" si="3"/>
        <v>0.2052778791195427</v>
      </c>
    </row>
    <row r="34" spans="2:10" ht="12.75">
      <c r="B34" t="s">
        <v>13</v>
      </c>
      <c r="C34">
        <v>37.1</v>
      </c>
      <c r="D34" s="1">
        <f t="shared" si="2"/>
        <v>0.018575076353076654</v>
      </c>
      <c r="H34" t="s">
        <v>13</v>
      </c>
      <c r="I34">
        <v>34.4</v>
      </c>
      <c r="J34" s="1">
        <f t="shared" si="3"/>
        <v>0.020916940289432074</v>
      </c>
    </row>
    <row r="35" spans="2:10" ht="12.75">
      <c r="B35" t="s">
        <v>14</v>
      </c>
      <c r="C35">
        <v>643.2</v>
      </c>
      <c r="D35" s="1">
        <f t="shared" si="2"/>
        <v>0.3220347469083263</v>
      </c>
      <c r="H35" t="s">
        <v>14</v>
      </c>
      <c r="I35">
        <v>386.4</v>
      </c>
      <c r="J35" s="1">
        <f t="shared" si="3"/>
        <v>0.2349507479022254</v>
      </c>
    </row>
    <row r="36" spans="4:11" ht="12.75">
      <c r="D36" s="1"/>
      <c r="J36" s="1"/>
      <c r="K36" t="s">
        <v>15</v>
      </c>
    </row>
    <row r="37" spans="2:11" ht="12.75">
      <c r="B37" t="s">
        <v>16</v>
      </c>
      <c r="C37" s="6">
        <f>SUM(C26:C35)</f>
        <v>1997.3</v>
      </c>
      <c r="D37" s="1"/>
      <c r="H37" t="s">
        <v>16</v>
      </c>
      <c r="I37" s="6">
        <f>SUM(I26:I35)</f>
        <v>1644.6000000000004</v>
      </c>
      <c r="J37" s="1"/>
      <c r="K37" s="1">
        <f>(C37-I37)/C37</f>
        <v>0.17658839433234846</v>
      </c>
    </row>
    <row r="38" spans="2:11" ht="12.75">
      <c r="B38" t="s">
        <v>17</v>
      </c>
      <c r="C38" s="6"/>
      <c r="D38" s="1">
        <v>0.04</v>
      </c>
      <c r="H38" t="s">
        <v>17</v>
      </c>
      <c r="I38" s="6"/>
      <c r="J38" s="1">
        <v>0.022</v>
      </c>
      <c r="K38" s="1"/>
    </row>
    <row r="39" spans="4:10" ht="12.75">
      <c r="D39" s="1"/>
      <c r="J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EcoConsulting (UK)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2010-07-23T16:00:41Z</dcterms:created>
  <dcterms:modified xsi:type="dcterms:W3CDTF">2010-07-23T16:02:53Z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-1292221282</vt:i4>
  </property>
  <property fmtid="{D5CDD505-2E9C-101B-9397-08002B2CF9AE}" pid="4" name="_EmailSubje">
    <vt:lpwstr>[Equest-users] Heat Rejection consumption is so small!!</vt:lpwstr>
  </property>
  <property fmtid="{D5CDD505-2E9C-101B-9397-08002B2CF9AE}" pid="5" name="_AuthorEmailDisplayNa">
    <vt:lpwstr>Omar Katanani</vt:lpwstr>
  </property>
</Properties>
</file>